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3.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https://cvgsolutions.sharepoint.com/Company/Shared Documents/Company Shared Documents/External/GDPR Toolkit/Toolkit Content/IDTA &amp; TRA/TRA/"/>
    </mc:Choice>
  </mc:AlternateContent>
  <xr:revisionPtr revIDLastSave="52" documentId="8_{D3D0916D-D623-4FA6-BA91-AF4B3DAF4130}" xr6:coauthVersionLast="47" xr6:coauthVersionMax="47" xr10:uidLastSave="{C76B6A0C-16B8-4E91-9FB6-93216C7DA500}"/>
  <bookViews>
    <workbookView xWindow="-110" yWindow="-110" windowWidth="21820" windowHeight="13000" activeTab="3" xr2:uid="{0BD8F9D2-5CCE-499D-91BB-1C00DCEAFCBA}"/>
  </bookViews>
  <sheets>
    <sheet name="Introduction" sheetId="7" r:id="rId1"/>
    <sheet name="Question 1" sheetId="1" r:id="rId2"/>
    <sheet name="Question 2" sheetId="2" r:id="rId3"/>
    <sheet name="Question 3" sheetId="3" r:id="rId4"/>
    <sheet name="Question 4" sheetId="4" r:id="rId5"/>
    <sheet name="Question 5" sheetId="5" r:id="rId6"/>
    <sheet name="Adequacy Countries" sheetId="8" r:id="rId7"/>
    <sheet name="Appendix" sheetId="6"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3" l="1"/>
  <c r="C41" i="2"/>
  <c r="D58" i="2" a="1"/>
  <c r="D58" i="2" s="1"/>
  <c r="B10" i="4"/>
  <c r="C39" i="2"/>
  <c r="C38" i="2"/>
  <c r="C37" i="2"/>
  <c r="C36" i="2"/>
  <c r="C35" i="2"/>
  <c r="C34" i="2"/>
  <c r="C33" i="2"/>
  <c r="C32" i="2"/>
  <c r="C31" i="2"/>
  <c r="C30" i="2"/>
  <c r="C29" i="2"/>
  <c r="C28" i="2"/>
  <c r="C27" i="2"/>
  <c r="C26" i="2"/>
  <c r="C25" i="2"/>
  <c r="C24" i="2"/>
  <c r="C23" i="2"/>
  <c r="C22" i="2"/>
  <c r="C20" i="2"/>
  <c r="C21" i="2"/>
  <c r="C19" i="2"/>
  <c r="C18" i="2"/>
  <c r="C17" i="2"/>
  <c r="C16" i="2"/>
  <c r="C15" i="2"/>
  <c r="C14" i="2"/>
  <c r="C13" i="2"/>
  <c r="C12" i="2"/>
  <c r="C11" i="2"/>
  <c r="C10" i="2"/>
  <c r="C9" i="2"/>
  <c r="C8" i="2"/>
  <c r="C7" i="2"/>
  <c r="C6" i="2"/>
  <c r="C5" i="2"/>
  <c r="C4" i="2"/>
  <c r="B57" i="2"/>
  <c r="C11" i="1" s="1"/>
  <c r="C13" i="1" s="1"/>
  <c r="C20" i="1"/>
  <c r="B12" i="5" a="1"/>
  <c r="B12" i="5" s="1"/>
  <c r="C3" i="3"/>
  <c r="C56" i="2"/>
  <c r="C55" i="2"/>
  <c r="C54" i="2"/>
  <c r="C53" i="2"/>
  <c r="C52" i="2"/>
  <c r="C51" i="2"/>
  <c r="C50" i="2"/>
  <c r="C49" i="2"/>
  <c r="C47" i="2"/>
  <c r="C48" i="2"/>
  <c r="C46" i="2"/>
  <c r="C45" i="2"/>
  <c r="C44" i="2"/>
  <c r="C43" i="2"/>
  <c r="C42" i="2"/>
  <c r="C40" i="2"/>
  <c r="B14" i="4" l="1"/>
  <c r="G2" i="3" a="1"/>
  <c r="G2"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<sst xmlns="http://schemas.openxmlformats.org/spreadsheetml/2006/main" count="204" uniqueCount="150">
  <si>
    <t>INTRODUCTION</t>
  </si>
  <si>
    <t>When transfering data outside the UK to countries that dot not have an Adequacy Decision, such as the USA, the UKGDPR asks that the Exporter of the data carries out a Transfer Risk Assessment to determine the risk that such transfer represent for the individual that the data belongs to.
This Transfer Risk Assessment has been created using the ICO template to ensure compliance and introduces automation wherever possible to facilitate its use</t>
  </si>
  <si>
    <r>
      <rPr>
        <b/>
        <sz val="10"/>
        <color theme="1"/>
        <rFont val="Tahoma"/>
        <family val="2"/>
      </rPr>
      <t>Please note</t>
    </r>
    <r>
      <rPr>
        <sz val="10"/>
        <color theme="1"/>
        <rFont val="Tahoma"/>
        <family val="2"/>
      </rPr>
      <t xml:space="preserve"> – We would ask you not to pass on this material directly, as a small business this is our livelihood, and a lot of time and effort has gone into its creation.
We are a small business who helps other small businesses.  If you know a small business that would benefit from this material, please refer them to our website www.cvgsolutions.co.uk
CVG Solutions owns the copyright in this document.  You must not use this document in any way that infringes the intellectual property rights in it.  You may download and print this document which you may then use, copy or reproduce for your own internal non-profit making purposes. However, under no circumstances are you permitted to use, copy or reproduce this document with a view to profit or gain.  In addition, you must not sell or distribute this document to third parties who are not members of your organisation, whether for monetary payment or otherwise.
This document is intended to serve as general guidance only and does not constitute legal advice. The application and impact of laws can vary widely based on the specific facts involved. This document should not be used as a substitute for consultation with professional legal or other competent advisers. 
In no circumstances will CVG Solutions be liable for any decision made or action taken in reliance on the information contained within this document or for any consequential, special or similar damages, even if advised of the possibility of such damages.</t>
    </r>
  </si>
  <si>
    <r>
      <t xml:space="preserve">Details of the Importer - </t>
    </r>
    <r>
      <rPr>
        <i/>
        <sz val="12"/>
        <color theme="1"/>
        <rFont val="Calibri"/>
        <family val="2"/>
        <scheme val="minor"/>
      </rPr>
      <t>You may refer to other documentation here, such as the description included in the IDTA or other Article 46 transfer mechanism.</t>
    </r>
  </si>
  <si>
    <r>
      <rPr>
        <b/>
        <sz val="11"/>
        <color rgb="FFFFFFFF"/>
        <rFont val="Calibri"/>
        <family val="2"/>
        <scheme val="minor"/>
      </rPr>
      <t xml:space="preserve">Name of Importer:
</t>
    </r>
    <r>
      <rPr>
        <i/>
        <sz val="8"/>
        <color rgb="FFFFFFFF"/>
        <rFont val="Calibri"/>
        <family val="2"/>
        <scheme val="minor"/>
      </rPr>
      <t>Who is the personal information going to?</t>
    </r>
  </si>
  <si>
    <t>Destination country(s) of the Perosnal Information:</t>
  </si>
  <si>
    <r>
      <rPr>
        <b/>
        <sz val="11"/>
        <color rgb="FFFFFFFF"/>
        <rFont val="Calibri"/>
        <family val="2"/>
        <scheme val="minor"/>
      </rPr>
      <t xml:space="preserve">Status of the Importer: 
</t>
    </r>
    <r>
      <rPr>
        <i/>
        <sz val="8"/>
        <color rgb="FFFFFFFF"/>
        <rFont val="Calibri"/>
        <family val="2"/>
        <scheme val="minor"/>
      </rPr>
      <t>See our guidance on Controllers &amp; Processors for more information.</t>
    </r>
  </si>
  <si>
    <r>
      <rPr>
        <b/>
        <sz val="11"/>
        <color rgb="FFFFFFFF"/>
        <rFont val="Calibri"/>
        <family val="2"/>
        <scheme val="minor"/>
      </rPr>
      <t xml:space="preserve">Importer's Organisation: </t>
    </r>
    <r>
      <rPr>
        <i/>
        <sz val="8"/>
        <color rgb="FFFFFFFF"/>
        <rFont val="Calibri"/>
        <family val="2"/>
        <scheme val="minor"/>
      </rPr>
      <t>What kind of organisation is the importer?</t>
    </r>
  </si>
  <si>
    <t>Size of Importer's Organisation:</t>
  </si>
  <si>
    <r>
      <t xml:space="preserve">Importer's Relevant Activities: 
</t>
    </r>
    <r>
      <rPr>
        <i/>
        <sz val="8"/>
        <color rgb="FFFFFFFF"/>
        <rFont val="Calibri"/>
        <family val="2"/>
        <scheme val="minor"/>
      </rPr>
      <t xml:space="preserve">What will the importer be doing with the information? Think about </t>
    </r>
    <r>
      <rPr>
        <b/>
        <i/>
        <sz val="8"/>
        <color rgb="FFFFFFFF"/>
        <rFont val="Calibri"/>
        <family val="2"/>
        <scheme val="minor"/>
      </rPr>
      <t>why</t>
    </r>
    <r>
      <rPr>
        <i/>
        <sz val="8"/>
        <color rgb="FFFFFFFF"/>
        <rFont val="Calibri"/>
        <family val="2"/>
        <scheme val="minor"/>
      </rPr>
      <t xml:space="preserve"> the importer is using the personal information being transferred.</t>
    </r>
  </si>
  <si>
    <t>Types of People whos information is being transferred:</t>
  </si>
  <si>
    <r>
      <t xml:space="preserve">Categories of People: 
</t>
    </r>
    <r>
      <rPr>
        <i/>
        <sz val="8"/>
        <color rgb="FFFFFFFF"/>
        <rFont val="Calibri"/>
        <family val="2"/>
        <scheme val="minor"/>
      </rPr>
      <t>Who is the personal information about? Please select all that apply.</t>
    </r>
  </si>
  <si>
    <r>
      <t xml:space="preserve">Volume - Each Person: 
</t>
    </r>
    <r>
      <rPr>
        <i/>
        <sz val="8"/>
        <color rgb="FFFFFFFF"/>
        <rFont val="Calibri"/>
        <family val="2"/>
        <scheme val="minor"/>
      </rPr>
      <t>How Much Personal Information are you Transferring? (This section will Auto-Fill once Q2 is completed).</t>
    </r>
  </si>
  <si>
    <r>
      <rPr>
        <b/>
        <sz val="11"/>
        <color rgb="FFFFFFFF"/>
        <rFont val="Calibri"/>
        <family val="2"/>
        <scheme val="minor"/>
      </rPr>
      <t xml:space="preserve">Frequency of Transfers:
</t>
    </r>
    <r>
      <rPr>
        <i/>
        <sz val="8"/>
        <color rgb="FFFFFFFF"/>
        <rFont val="Calibri"/>
        <family val="2"/>
        <scheme val="minor"/>
      </rPr>
      <t>How often will these transfers occur? (If it's a One-Off, please ignore the rest of this box).</t>
    </r>
  </si>
  <si>
    <r>
      <t xml:space="preserve">Duration of Arangement with Importer:
</t>
    </r>
    <r>
      <rPr>
        <i/>
        <sz val="8"/>
        <color rgb="FFFFFFFF"/>
        <rFont val="Calibri"/>
        <family val="2"/>
        <scheme val="minor"/>
      </rPr>
      <t>How long can the importer receive or access the information for?</t>
    </r>
  </si>
  <si>
    <r>
      <t xml:space="preserve">Format of the Personal Information:
</t>
    </r>
    <r>
      <rPr>
        <i/>
        <sz val="8"/>
        <color rgb="FFFFFFFF"/>
        <rFont val="Calibri"/>
        <family val="2"/>
        <scheme val="minor"/>
      </rPr>
      <t>What format is the transferred information? i.e. Is it plain text or encrypted?</t>
    </r>
  </si>
  <si>
    <r>
      <rPr>
        <b/>
        <sz val="11"/>
        <color rgb="FFFFFFFF"/>
        <rFont val="Calibri"/>
        <family val="2"/>
        <scheme val="minor"/>
      </rPr>
      <t xml:space="preserve">Transfer Process:
</t>
    </r>
    <r>
      <rPr>
        <i/>
        <sz val="8"/>
        <color rgb="FFFFFFFF"/>
        <rFont val="Calibri"/>
        <family val="2"/>
        <scheme val="minor"/>
      </rPr>
      <t>How are you sending the information?</t>
    </r>
  </si>
  <si>
    <t>Technical Measure taken by Exporter BEFORE Transfer:</t>
  </si>
  <si>
    <t>Technical Measure taken by Importer AFTER Receipt:</t>
  </si>
  <si>
    <r>
      <t xml:space="preserve">Type(s) of Personal Information are you transferring:
</t>
    </r>
    <r>
      <rPr>
        <i/>
        <sz val="8"/>
        <color rgb="FFFFFFFF"/>
        <rFont val="Calibri"/>
        <family val="2"/>
        <scheme val="minor"/>
      </rPr>
      <t>This section will auto-fill once you have completed Q2.</t>
    </r>
  </si>
  <si>
    <t>Category of Personal Information</t>
  </si>
  <si>
    <t>Initial Risk Score</t>
  </si>
  <si>
    <t>Aggravating Factors - These tend to INCREASE Risk Level</t>
  </si>
  <si>
    <t>Mitigating Factors - These tend to DECREASE Risk Level</t>
  </si>
  <si>
    <t>Any Other Factors</t>
  </si>
  <si>
    <t>Final Risk Score</t>
  </si>
  <si>
    <t>Information is Confidential</t>
  </si>
  <si>
    <t>Information is about a Child or Vulnerable Adult</t>
  </si>
  <si>
    <t>Large volume of Information about each person</t>
  </si>
  <si>
    <t>You Can infer Special Category Data from this imformation</t>
  </si>
  <si>
    <t>Information is in the Public Domain</t>
  </si>
  <si>
    <t>Information is Ecrypted, Pseudonymised or Similar, and Importer does NOT have the key. (BEFORE TRANSFER).</t>
  </si>
  <si>
    <t>Overall Data Risk Score:</t>
  </si>
  <si>
    <t>Record of Investigation Carried Out &amp; Conclusion</t>
  </si>
  <si>
    <t>Investigation Level Needed:</t>
  </si>
  <si>
    <t>Investigation Level Carried Out:</t>
  </si>
  <si>
    <r>
      <t xml:space="preserve">This is worked out based on the size of the organisation you're dealing with, and your </t>
    </r>
    <r>
      <rPr>
        <b/>
        <i/>
        <sz val="8"/>
        <color theme="1"/>
        <rFont val="Calibri"/>
        <family val="2"/>
        <scheme val="minor"/>
      </rPr>
      <t>Overall Data Risk Score</t>
    </r>
    <r>
      <rPr>
        <i/>
        <sz val="8"/>
        <color theme="1"/>
        <rFont val="Calibri"/>
        <family val="2"/>
        <scheme val="minor"/>
      </rPr>
      <t xml:space="preserve"> from Q2. </t>
    </r>
  </si>
  <si>
    <r>
      <t xml:space="preserve">Resources Used:
</t>
    </r>
    <r>
      <rPr>
        <i/>
        <sz val="8"/>
        <color rgb="FFFFFFFF"/>
        <rFont val="Calibri"/>
        <family val="2"/>
        <scheme val="minor"/>
      </rPr>
      <t>Please list all the resources you used for your investigation.</t>
    </r>
  </si>
  <si>
    <t>Based off your investigation, do you have any Human Rights concerns?</t>
  </si>
  <si>
    <t>Level 1 Investigation</t>
  </si>
  <si>
    <t>Level 2 Investigation</t>
  </si>
  <si>
    <t>Level 3 Investigation</t>
  </si>
  <si>
    <r>
      <t xml:space="preserve">Resources to Use (Level 1):
- </t>
    </r>
    <r>
      <rPr>
        <sz val="10"/>
        <rFont val="Calibri"/>
        <family val="2"/>
        <scheme val="minor"/>
      </rPr>
      <t xml:space="preserve">Your own knowledge of the destination country, including; its legal system, respect for the rule of law and its human rights record.
</t>
    </r>
    <r>
      <rPr>
        <b/>
        <sz val="10"/>
        <rFont val="Calibri"/>
        <family val="2"/>
        <scheme val="minor"/>
      </rPr>
      <t xml:space="preserve">
- </t>
    </r>
    <r>
      <rPr>
        <sz val="10"/>
        <rFont val="Calibri"/>
        <family val="2"/>
        <scheme val="minor"/>
      </rPr>
      <t xml:space="preserve">The latest Foreign Commonwealth &amp; Development Office </t>
    </r>
    <r>
      <rPr>
        <i/>
        <sz val="10"/>
        <rFont val="Calibri"/>
        <family val="2"/>
        <scheme val="minor"/>
      </rPr>
      <t xml:space="preserve">Human Rights &amp; Democracy Report
</t>
    </r>
    <r>
      <rPr>
        <b/>
        <i/>
        <sz val="10"/>
        <rFont val="Calibri"/>
        <family val="2"/>
        <scheme val="minor"/>
      </rPr>
      <t xml:space="preserve">- </t>
    </r>
    <r>
      <rPr>
        <sz val="10"/>
        <rFont val="Calibri"/>
        <family val="2"/>
        <scheme val="minor"/>
      </rPr>
      <t xml:space="preserve">The relevant Department for International Trade's </t>
    </r>
    <r>
      <rPr>
        <i/>
        <sz val="10"/>
        <rFont val="Calibri"/>
        <family val="2"/>
        <scheme val="minor"/>
      </rPr>
      <t xml:space="preserve">Exporting Country Guides
</t>
    </r>
    <r>
      <rPr>
        <b/>
        <sz val="10"/>
        <rFont val="Calibri"/>
        <family val="2"/>
        <scheme val="minor"/>
      </rPr>
      <t xml:space="preserve">- </t>
    </r>
    <r>
      <rPr>
        <sz val="10"/>
        <rFont val="Calibri"/>
        <family val="2"/>
        <scheme val="minor"/>
      </rPr>
      <t xml:space="preserve">At least one human rights report, such as those published by charitable organisations (e.g. </t>
    </r>
    <r>
      <rPr>
        <i/>
        <sz val="10"/>
        <rFont val="Calibri"/>
        <family val="2"/>
        <scheme val="minor"/>
      </rPr>
      <t xml:space="preserve">Amnesty International Reports)
</t>
    </r>
    <r>
      <rPr>
        <b/>
        <sz val="10"/>
        <rFont val="Calibri"/>
        <family val="2"/>
        <scheme val="minor"/>
      </rPr>
      <t xml:space="preserve">
Always bear in mind what other influences could impact these reports, and how that could effect their reliability.</t>
    </r>
  </si>
  <si>
    <r>
      <t xml:space="preserve">Resources to Use (Level 2):
In ADDITION to the resources used for Level 1, </t>
    </r>
    <r>
      <rPr>
        <sz val="10"/>
        <color theme="0"/>
        <rFont val="Calibri"/>
        <family val="2"/>
        <scheme val="minor"/>
      </rPr>
      <t xml:space="preserve">you should carry out further internet-based research about the destination country, making sure to use reputble websites. This may include:
</t>
    </r>
    <r>
      <rPr>
        <b/>
        <sz val="10"/>
        <color theme="0"/>
        <rFont val="Calibri"/>
        <family val="2"/>
        <scheme val="minor"/>
      </rPr>
      <t xml:space="preserve">- </t>
    </r>
    <r>
      <rPr>
        <sz val="10"/>
        <color theme="0"/>
        <rFont val="Calibri"/>
        <family val="2"/>
        <scheme val="minor"/>
      </rPr>
      <t xml:space="preserve">Additional Human Rights Reports issued by charitable organisations
</t>
    </r>
    <r>
      <rPr>
        <b/>
        <sz val="10"/>
        <color theme="0"/>
        <rFont val="Calibri"/>
        <family val="2"/>
        <scheme val="minor"/>
      </rPr>
      <t xml:space="preserve">- </t>
    </r>
    <r>
      <rPr>
        <sz val="10"/>
        <color theme="0"/>
        <rFont val="Calibri"/>
        <family val="2"/>
        <scheme val="minor"/>
      </rPr>
      <t xml:space="preserve">Human Rights Reports from other governments (e.g. US State Department's </t>
    </r>
    <r>
      <rPr>
        <i/>
        <sz val="10"/>
        <color theme="0"/>
        <rFont val="Calibri"/>
        <family val="2"/>
        <scheme val="minor"/>
      </rPr>
      <t>Country Report of Human Rights Practices)</t>
    </r>
    <r>
      <rPr>
        <sz val="10"/>
        <color theme="0"/>
        <rFont val="Calibri"/>
        <family val="2"/>
        <scheme val="minor"/>
      </rPr>
      <t xml:space="preserve">
</t>
    </r>
    <r>
      <rPr>
        <b/>
        <sz val="10"/>
        <color theme="0"/>
        <rFont val="Calibri"/>
        <family val="2"/>
        <scheme val="minor"/>
      </rPr>
      <t xml:space="preserve">- </t>
    </r>
    <r>
      <rPr>
        <sz val="10"/>
        <color theme="0"/>
        <rFont val="Calibri"/>
        <family val="2"/>
        <scheme val="minor"/>
      </rPr>
      <t xml:space="preserve">Newspaper reports
</t>
    </r>
    <r>
      <rPr>
        <b/>
        <sz val="10"/>
        <color theme="0"/>
        <rFont val="Calibri"/>
        <family val="2"/>
        <scheme val="minor"/>
      </rPr>
      <t>Always bear in mind what other influences could impact these reports, and how that could effect their reliability.</t>
    </r>
  </si>
  <si>
    <r>
      <t xml:space="preserve">Resources to Use (Level 3):
Option (i):
In ADDITION to the resources used for Levels 1 AND 2, </t>
    </r>
    <r>
      <rPr>
        <sz val="10"/>
        <color theme="0"/>
        <rFont val="Calibri"/>
        <family val="2"/>
        <scheme val="minor"/>
      </rPr>
      <t xml:space="preserve">you should conduct a detailed analysis about the treatment of Human Rights in the destination country.
</t>
    </r>
    <r>
      <rPr>
        <b/>
        <sz val="10"/>
        <color theme="0"/>
        <rFont val="Calibri"/>
        <family val="2"/>
        <scheme val="minor"/>
      </rPr>
      <t xml:space="preserve">Note: You may need professional advise for this level of investigation.
Option (ii):
</t>
    </r>
    <r>
      <rPr>
        <sz val="10"/>
        <color theme="0"/>
        <rFont val="Calibri"/>
        <family val="2"/>
        <scheme val="minor"/>
      </rPr>
      <t xml:space="preserve">Mark ALL </t>
    </r>
    <r>
      <rPr>
        <i/>
        <sz val="10"/>
        <color theme="0"/>
        <rFont val="Calibri"/>
        <family val="2"/>
        <scheme val="minor"/>
      </rPr>
      <t>High Harm Risk</t>
    </r>
    <r>
      <rPr>
        <sz val="10"/>
        <color theme="0"/>
        <rFont val="Calibri"/>
        <family val="2"/>
        <scheme val="minor"/>
      </rPr>
      <t xml:space="preserve"> Data as </t>
    </r>
    <r>
      <rPr>
        <b/>
        <sz val="10"/>
        <color theme="0"/>
        <rFont val="Calibri"/>
        <family val="2"/>
        <scheme val="minor"/>
      </rPr>
      <t>"Significant Risk Data"</t>
    </r>
    <r>
      <rPr>
        <sz val="10"/>
        <color theme="0"/>
        <rFont val="Calibri"/>
        <family val="2"/>
        <scheme val="minor"/>
      </rPr>
      <t>,</t>
    </r>
    <r>
      <rPr>
        <b/>
        <sz val="10"/>
        <color theme="0"/>
        <rFont val="Calibri"/>
        <family val="2"/>
        <scheme val="minor"/>
      </rPr>
      <t xml:space="preserve"> </t>
    </r>
    <r>
      <rPr>
        <sz val="10"/>
        <color theme="0"/>
        <rFont val="Calibri"/>
        <family val="2"/>
        <scheme val="minor"/>
      </rPr>
      <t>and carry out a Level 2 invetigtion for the rest of the information. Please see the guidlines below for what you will need to do next.</t>
    </r>
  </si>
  <si>
    <t xml:space="preserve">If YES, please list them here:
</t>
  </si>
  <si>
    <r>
      <t xml:space="preserve">By making this transfer, are you making the risk SIGNIFICANTLY worse for the people the information is about?
</t>
    </r>
    <r>
      <rPr>
        <i/>
        <sz val="8"/>
        <color theme="0"/>
        <rFont val="Calibri"/>
        <family val="2"/>
        <scheme val="minor"/>
      </rPr>
      <t>By either:</t>
    </r>
    <r>
      <rPr>
        <b/>
        <i/>
        <sz val="8"/>
        <color theme="0"/>
        <rFont val="Calibri"/>
        <family val="2"/>
        <scheme val="minor"/>
      </rPr>
      <t xml:space="preserve">
</t>
    </r>
    <r>
      <rPr>
        <i/>
        <sz val="8"/>
        <color theme="0"/>
        <rFont val="Calibri"/>
        <family val="2"/>
        <scheme val="minor"/>
      </rPr>
      <t>- Making it more likely that a Human Rights Breach will happen to the people the information is about; or</t>
    </r>
    <r>
      <rPr>
        <b/>
        <i/>
        <sz val="8"/>
        <color theme="0"/>
        <rFont val="Calibri"/>
        <family val="2"/>
        <scheme val="minor"/>
      </rPr>
      <t xml:space="preserve">
</t>
    </r>
    <r>
      <rPr>
        <i/>
        <sz val="8"/>
        <color theme="0"/>
        <rFont val="Calibri"/>
        <family val="2"/>
        <scheme val="minor"/>
      </rPr>
      <t>- Making the Human Rights Breach more severe if it DID happen.</t>
    </r>
  </si>
  <si>
    <t>If YES, which categories cause the risk increase?</t>
  </si>
  <si>
    <t xml:space="preserve">If Only Some of the categories cause the risk increase, please specify which ones here:
</t>
  </si>
  <si>
    <t>Enforcement Questionnaire</t>
  </si>
  <si>
    <t>Question</t>
  </si>
  <si>
    <t>Answer</t>
  </si>
  <si>
    <t>Notes</t>
  </si>
  <si>
    <t>Are you transferring only personal information that gies rise to a low harm risk or a moderate harm risk?</t>
  </si>
  <si>
    <t>In your investigation into the destination country, have you found any records suggesting there are issue about respect for the rule of law, independence of the Courts and Judges, and the time it takes for cases to be heard?</t>
  </si>
  <si>
    <r>
      <t xml:space="preserve">Please select which of the follow factors you are satisfied apply:
</t>
    </r>
    <r>
      <rPr>
        <i/>
        <sz val="8"/>
        <color theme="1" tint="0.34998626667073579"/>
        <rFont val="Calibri"/>
        <family val="2"/>
        <scheme val="minor"/>
      </rPr>
      <t>(a) The importer has insurance from a reputable insurance provider that covers payment of claims in a UK Court or a UK Arbitration Award, without requiring any action to be brought in the destination country.
(b) The importer has provided evidence that in the past it has always accepted decisions of UK Courts or UK Arbitration Awards.
(c) The importer must comply with professional or similar rules, and you woud be able to make a complaint to it's oversight body, which would impact it's ability to do business.
(d) There are strong commercial reasons for the importer to accept a decision of UK Court or UK Arbitration Award, even where the claim is substantial.</t>
    </r>
  </si>
  <si>
    <r>
      <t xml:space="preserve">Based on your answers to the question above, is there a HIGH likelihood that the importer will accept the decision of a UK Court or UK Arboration Award?
</t>
    </r>
    <r>
      <rPr>
        <i/>
        <sz val="8"/>
        <color theme="1" tint="0.34998626667073579"/>
        <rFont val="Calibri"/>
        <family val="2"/>
        <scheme val="minor"/>
      </rPr>
      <t>If you ARE satisfied with one or more of the above factors, it is likely you may answer Yes.</t>
    </r>
  </si>
  <si>
    <t>Are there any other factors that make it very unlikely you or the people the information is about would have to bring a claim in the destination country to enforce the Article 46 Transfer Mechanism?</t>
  </si>
  <si>
    <r>
      <t xml:space="preserve">The Human Rights Risk Data &amp; Enforcability Risk Data identified above is your </t>
    </r>
    <r>
      <rPr>
        <b/>
        <i/>
        <sz val="11"/>
        <color theme="1" tint="0.34998626667073579"/>
        <rFont val="Calibri"/>
        <family val="2"/>
        <scheme val="minor"/>
      </rPr>
      <t>Significant Risk Data</t>
    </r>
    <r>
      <rPr>
        <b/>
        <sz val="11"/>
        <color theme="1" tint="0.34998626667073579"/>
        <rFont val="Calibri"/>
        <family val="2"/>
        <scheme val="minor"/>
      </rPr>
      <t xml:space="preserve"> for Q5. </t>
    </r>
  </si>
  <si>
    <t>Exception</t>
  </si>
  <si>
    <t>Does the scenario apply?</t>
  </si>
  <si>
    <t>Which type(s) of Significant Risk Data does the scenario apply to?</t>
  </si>
  <si>
    <t>Does the benefit of the transfer for this exception, outweigh all the risk(s) identified at the end of Q4?</t>
  </si>
  <si>
    <t>Your Reasons</t>
  </si>
  <si>
    <t>The person has given their explicit consent to the restricited transfer of the Significant Risk Data.</t>
  </si>
  <si>
    <t>Not required for this exception.</t>
  </si>
  <si>
    <t>The transfer of the Significant Risk Data is necessary for the performance of a contract between you and the person the information is about, or it is necessary so you can implement pre-contractual measures requested by that person.</t>
  </si>
  <si>
    <t>The transfer of the Significant Risk Data is necessary for you to either perform or enter into a contract with a person, and that contract is in the interests of a separate person (who the imformation is about).</t>
  </si>
  <si>
    <t>The transfer of the Significant Risk Data is necessary for important reasons of public interst.</t>
  </si>
  <si>
    <t xml:space="preserve"> The transfer of the Significant Risk Data is necessary for you or another person or organisation, to establish whether you or a third party has a legal claim or defence, to make a legal claim or to defend a legal claim.</t>
  </si>
  <si>
    <r>
      <t xml:space="preserve">The transfer of the Significant Risk Data is necessary to protect the vital interests of a person - this may or may not be the person the information is about. </t>
    </r>
    <r>
      <rPr>
        <i/>
        <sz val="8"/>
        <color theme="1" tint="0.34998626667073579"/>
        <rFont val="Calibri"/>
        <family val="2"/>
        <scheme val="minor"/>
      </rPr>
      <t>To use this exception the person the information is about must be physically or legally incapable of giving consent to the transfer of their information.</t>
    </r>
  </si>
  <si>
    <t>The transfer of the Significant Risk Data is from a public register and meets the relevant legal requirements about access to that public register.</t>
  </si>
  <si>
    <r>
      <t xml:space="preserve">The transfer of the Significant Risk Data is necessary for your compelling legitimate interests. Please read </t>
    </r>
    <r>
      <rPr>
        <i/>
        <sz val="10"/>
        <color theme="1" tint="0.34998626667073579"/>
        <rFont val="Calibri"/>
        <family val="2"/>
        <scheme val="minor"/>
      </rPr>
      <t xml:space="preserve">The ICO Guidelines </t>
    </r>
    <r>
      <rPr>
        <sz val="10"/>
        <color theme="1" tint="0.34998626667073579"/>
        <rFont val="Calibri"/>
        <family val="2"/>
        <scheme val="minor"/>
      </rPr>
      <t>about the extra requirements for this exception.</t>
    </r>
  </si>
  <si>
    <t>COUNTRIES with ADEQUASY STATUS</t>
  </si>
  <si>
    <t>Andorra</t>
  </si>
  <si>
    <t>Argentina</t>
  </si>
  <si>
    <t>Canada (commerical organisation only)</t>
  </si>
  <si>
    <t xml:space="preserve">Eurepean Union </t>
  </si>
  <si>
    <t>Faroe Islands</t>
  </si>
  <si>
    <t>Guernsey</t>
  </si>
  <si>
    <t>Isle of Man</t>
  </si>
  <si>
    <t>Israel</t>
  </si>
  <si>
    <t>Japan</t>
  </si>
  <si>
    <t>Jersey</t>
  </si>
  <si>
    <t>New Zealand</t>
  </si>
  <si>
    <t>Switzerland</t>
  </si>
  <si>
    <t>Uruguay</t>
  </si>
  <si>
    <t>Low</t>
  </si>
  <si>
    <t>High</t>
  </si>
  <si>
    <t>Moderate</t>
  </si>
  <si>
    <r>
      <t xml:space="preserve">High </t>
    </r>
    <r>
      <rPr>
        <sz val="10"/>
        <color rgb="FF000000"/>
        <rFont val="Verdana"/>
        <family val="2"/>
      </rPr>
      <t>(may vary depending on circumstances)</t>
    </r>
  </si>
  <si>
    <t xml:space="preserve">Name. </t>
  </si>
  <si>
    <t xml:space="preserve">Address &amp; Contact Details. </t>
  </si>
  <si>
    <t xml:space="preserve">Age / D.O.B. </t>
  </si>
  <si>
    <t xml:space="preserve">Gender. </t>
  </si>
  <si>
    <t xml:space="preserve">Criminal Investigations Records. </t>
  </si>
  <si>
    <t xml:space="preserve">Records of DBS Checks. </t>
  </si>
  <si>
    <t xml:space="preserve">Biometric Data. </t>
  </si>
  <si>
    <r>
      <t xml:space="preserve">CCTV, Photos and Other Images (Which are </t>
    </r>
    <r>
      <rPr>
        <b/>
        <sz val="10"/>
        <color theme="1"/>
        <rFont val="Verdana"/>
        <family val="2"/>
      </rPr>
      <t>NOT</t>
    </r>
    <r>
      <rPr>
        <sz val="10"/>
        <color theme="1"/>
        <rFont val="Verdana"/>
        <family val="2"/>
      </rPr>
      <t xml:space="preserve"> Biometric Data). </t>
    </r>
  </si>
  <si>
    <t xml:space="preserve">Records of Spent Criminal Convictions and Offences. </t>
  </si>
  <si>
    <t xml:space="preserve">Records of Unspent Criminal Convictions and Offences. </t>
  </si>
  <si>
    <t xml:space="preserve">Insurance Details. </t>
  </si>
  <si>
    <t xml:space="preserve">Licences Issues. </t>
  </si>
  <si>
    <t xml:space="preserve">Delivery Preferences. </t>
  </si>
  <si>
    <t xml:space="preserve">Marketing Preferences. </t>
  </si>
  <si>
    <t xml:space="preserve">Goods or Services Supplied. </t>
  </si>
  <si>
    <t xml:space="preserve">Pension Details. </t>
  </si>
  <si>
    <t xml:space="preserve">Grants. </t>
  </si>
  <si>
    <t xml:space="preserve">Benefits. </t>
  </si>
  <si>
    <t xml:space="preserve">Loans. </t>
  </si>
  <si>
    <t xml:space="preserve">Creditworthiness / Credit Score. </t>
  </si>
  <si>
    <t xml:space="preserve">Payments. </t>
  </si>
  <si>
    <t xml:space="preserve">Assets and Investments. </t>
  </si>
  <si>
    <t xml:space="preserve">Race/Ethnic Origin. </t>
  </si>
  <si>
    <t xml:space="preserve">ID Documentation -  Such as Passport, National Insurance Number, ID Card, Driving Licence details. </t>
  </si>
  <si>
    <t xml:space="preserve">Medical Records. </t>
  </si>
  <si>
    <t xml:space="preserve">Medication Records. </t>
  </si>
  <si>
    <t xml:space="preserve">Name and Contact Details of GP. </t>
  </si>
  <si>
    <t xml:space="preserve">Name and Contact Details of Specialist Medical Professionals. </t>
  </si>
  <si>
    <t xml:space="preserve">Genetic Data. </t>
  </si>
  <si>
    <t xml:space="preserve">Current Marriage and Partnerships. </t>
  </si>
  <si>
    <t xml:space="preserve">Salary. </t>
  </si>
  <si>
    <t xml:space="preserve">Income. </t>
  </si>
  <si>
    <t xml:space="preserve">Financial Account / Credit Card Details. </t>
  </si>
  <si>
    <t xml:space="preserve">Security Records. </t>
  </si>
  <si>
    <t xml:space="preserve">Training Records. </t>
  </si>
  <si>
    <t xml:space="preserve">Performance Appraisals. </t>
  </si>
  <si>
    <t xml:space="preserve">Health and Safety Records. </t>
  </si>
  <si>
    <t xml:space="preserve">Attendance Records. </t>
  </si>
  <si>
    <t xml:space="preserve">Termination Details. </t>
  </si>
  <si>
    <t xml:space="preserve">Recruitment. </t>
  </si>
  <si>
    <t xml:space="preserve">Employment and Career History. </t>
  </si>
  <si>
    <t xml:space="preserve">Free Text about an Individual - e.g. In Emails, Social Media, LiveChat (must assume is SCD). </t>
  </si>
  <si>
    <t xml:space="preserve">Sex Life or Sexual Orientation. </t>
  </si>
  <si>
    <t xml:space="preserve">Trade Union Membership. </t>
  </si>
  <si>
    <t xml:space="preserve">Religious or Philosophical Beliefs. </t>
  </si>
  <si>
    <t xml:space="preserve">Political Opinions. </t>
  </si>
  <si>
    <t xml:space="preserve">Membership of Charitable or Voluntary Organisations. </t>
  </si>
  <si>
    <t xml:space="preserve">Location Data. </t>
  </si>
  <si>
    <t xml:space="preserve">Leisure Activities. </t>
  </si>
  <si>
    <t xml:space="preserve">Marital History. </t>
  </si>
  <si>
    <t xml:space="preserve">Details of Family and Other Household Members. </t>
  </si>
  <si>
    <t xml:space="preserve">Habits. </t>
  </si>
  <si>
    <t xml:space="preserve">Housing. </t>
  </si>
  <si>
    <t xml:space="preserve">Travel Details. </t>
  </si>
  <si>
    <r>
      <rPr>
        <b/>
        <sz val="11"/>
        <color rgb="FFFFFFFF"/>
        <rFont val="Calibri"/>
        <family val="2"/>
        <scheme val="minor"/>
      </rPr>
      <t>Volume - Total People:</t>
    </r>
    <r>
      <rPr>
        <sz val="11"/>
        <color rgb="FFFFFFFF"/>
        <rFont val="Calibri"/>
        <family val="2"/>
        <scheme val="minor"/>
      </rPr>
      <t xml:space="preserve"> 
</t>
    </r>
    <r>
      <rPr>
        <i/>
        <sz val="8"/>
        <color rgb="FFFFFFFF"/>
        <rFont val="Calibri"/>
        <family val="2"/>
        <scheme val="minor"/>
      </rPr>
      <t>How Much Personal Information are you Transferring?</t>
    </r>
  </si>
  <si>
    <r>
      <rPr>
        <b/>
        <sz val="11"/>
        <color rgb="FFFFFFFF"/>
        <rFont val="Calibri"/>
        <family val="2"/>
        <scheme val="minor"/>
      </rPr>
      <t xml:space="preserve">Volume - Each Transfer:
</t>
    </r>
    <r>
      <rPr>
        <i/>
        <sz val="8"/>
        <color rgb="FFFFFFFF"/>
        <rFont val="Calibri"/>
        <family val="2"/>
        <scheme val="minor"/>
      </rPr>
      <t xml:space="preserve">How many people's Personal Information are you Transferring? </t>
    </r>
  </si>
  <si>
    <t>Investigation Level Carried Out: (Please Select)</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</si>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</sst>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Calibri"/>
      <family val="2"/>
      <scheme val="minor"/>
    </font>
    <font>
      <b/>
      <sz val="11"/>
      <color theme="1"/>
      <name val="Calibri"/>
      <family val="2"/>
      <scheme val="minor"/>
    </font>
    <font>
      <i/>
      <sz val="8"/>
      <color theme="1"/>
      <name val="Calibri"/>
      <family val="2"/>
      <scheme val="minor"/>
    </font>
    <font>
      <b/>
      <i/>
      <sz val="8"/>
      <color theme="1"/>
      <name val="Calibri"/>
      <family val="2"/>
      <scheme val="minor"/>
    </font>
    <font>
      <sz val="10"/>
      <color theme="1"/>
      <name val="Verdana"/>
      <family val="2"/>
    </font>
    <font>
      <b/>
      <sz val="10"/>
      <color theme="1"/>
      <name val="Verdana"/>
      <family val="2"/>
    </font>
    <font>
      <b/>
      <sz val="10"/>
      <color rgb="FF000000"/>
      <name val="Verdana"/>
      <family val="2"/>
    </font>
    <font>
      <sz val="10"/>
      <color rgb="FF000000"/>
      <name val="Verdana"/>
      <family val="2"/>
    </font>
    <font>
      <b/>
      <sz val="12"/>
      <color theme="1"/>
      <name val="Calibri"/>
      <family val="2"/>
      <scheme val="minor"/>
    </font>
    <font>
      <i/>
      <sz val="10"/>
      <color theme="1"/>
      <name val="Calibri"/>
      <family val="2"/>
      <scheme val="minor"/>
    </font>
    <font>
      <sz val="10"/>
      <color theme="1"/>
      <name val="Calibri"/>
      <family val="2"/>
      <scheme val="minor"/>
    </font>
    <font>
      <b/>
      <sz val="10"/>
      <color theme="1"/>
      <name val="Calibri"/>
      <family val="2"/>
      <scheme val="minor"/>
    </font>
    <font>
      <b/>
      <sz val="11"/>
      <color theme="0"/>
      <name val="Calibri"/>
      <family val="2"/>
      <scheme val="minor"/>
    </font>
    <font>
      <sz val="11"/>
      <color theme="0"/>
      <name val="Calibri"/>
      <family val="2"/>
      <scheme val="minor"/>
    </font>
    <font>
      <b/>
      <sz val="10"/>
      <color theme="0"/>
      <name val="Calibri"/>
      <family val="2"/>
      <scheme val="minor"/>
    </font>
    <font>
      <sz val="10"/>
      <color theme="0"/>
      <name val="Calibri"/>
      <family val="2"/>
      <scheme val="minor"/>
    </font>
    <font>
      <i/>
      <sz val="10"/>
      <color theme="0"/>
      <name val="Calibri"/>
      <family val="2"/>
      <scheme val="minor"/>
    </font>
    <font>
      <b/>
      <sz val="10"/>
      <name val="Calibri"/>
      <family val="2"/>
      <scheme val="minor"/>
    </font>
    <font>
      <sz val="10"/>
      <name val="Calibri"/>
      <family val="2"/>
      <scheme val="minor"/>
    </font>
    <font>
      <i/>
      <sz val="10"/>
      <name val="Calibri"/>
      <family val="2"/>
      <scheme val="minor"/>
    </font>
    <font>
      <b/>
      <i/>
      <sz val="10"/>
      <name val="Calibri"/>
      <family val="2"/>
      <scheme val="minor"/>
    </font>
    <font>
      <sz val="14"/>
      <color theme="1" tint="0.34998626667073579"/>
      <name val="Tahoma"/>
      <family val="2"/>
    </font>
    <font>
      <sz val="14"/>
      <color theme="0"/>
      <name val="Tahoma"/>
      <family val="2"/>
    </font>
    <font>
      <b/>
      <sz val="14"/>
      <color theme="0"/>
      <name val="Tahoma"/>
      <family val="2"/>
    </font>
    <font>
      <sz val="10"/>
      <color theme="1"/>
      <name val="Tahoma"/>
      <family val="2"/>
    </font>
    <font>
      <b/>
      <sz val="10"/>
      <color theme="1"/>
      <name val="Tahoma"/>
      <family val="2"/>
    </font>
    <font>
      <b/>
      <sz val="12"/>
      <color theme="1" tint="0.34998626667073579"/>
      <name val="Calibri"/>
      <family val="2"/>
      <scheme val="minor"/>
    </font>
    <font>
      <sz val="11"/>
      <color theme="1" tint="0.34998626667073579"/>
      <name val="Calibri"/>
      <family val="2"/>
      <scheme val="minor"/>
    </font>
    <font>
      <b/>
      <sz val="11"/>
      <color theme="1" tint="0.34998626667073579"/>
      <name val="Calibri"/>
      <family val="2"/>
      <scheme val="minor"/>
    </font>
    <font>
      <sz val="10"/>
      <color theme="0"/>
      <name val="Tahoma"/>
      <family val="2"/>
    </font>
    <font>
      <b/>
      <sz val="11"/>
      <color rgb="FFFFFFFF"/>
      <name val="Calibri"/>
      <family val="2"/>
      <scheme val="minor"/>
    </font>
    <font>
      <sz val="11"/>
      <color rgb="FFFFFFFF"/>
      <name val="Calibri"/>
      <family val="2"/>
      <scheme val="minor"/>
    </font>
    <font>
      <i/>
      <sz val="8"/>
      <color rgb="FFFFFFFF"/>
      <name val="Calibri"/>
      <family val="2"/>
      <scheme val="minor"/>
    </font>
    <font>
      <b/>
      <i/>
      <sz val="8"/>
      <color rgb="FFFFFFFF"/>
      <name val="Calibri"/>
      <family val="2"/>
      <scheme val="minor"/>
    </font>
    <font>
      <i/>
      <sz val="12"/>
      <color theme="1"/>
      <name val="Calibri"/>
      <family val="2"/>
      <scheme val="minor"/>
    </font>
    <font>
      <i/>
      <sz val="8"/>
      <color theme="0"/>
      <name val="Calibri"/>
      <family val="2"/>
      <scheme val="minor"/>
    </font>
    <font>
      <b/>
      <i/>
      <sz val="8"/>
      <color theme="0"/>
      <name val="Calibri"/>
      <family val="2"/>
      <scheme val="minor"/>
    </font>
    <font>
      <b/>
      <sz val="10"/>
      <color theme="1" tint="0.34998626667073579"/>
      <name val="Calibri"/>
      <family val="2"/>
      <scheme val="minor"/>
    </font>
    <font>
      <i/>
      <sz val="8"/>
      <color theme="1" tint="0.34998626667073579"/>
      <name val="Calibri"/>
      <family val="2"/>
      <scheme val="minor"/>
    </font>
    <font>
      <b/>
      <i/>
      <sz val="11"/>
      <color theme="1" tint="0.34998626667073579"/>
      <name val="Calibri"/>
      <family val="2"/>
      <scheme val="minor"/>
    </font>
    <font>
      <sz val="10"/>
      <color theme="1" tint="0.34998626667073579"/>
      <name val="Calibri"/>
      <family val="2"/>
      <scheme val="minor"/>
    </font>
    <font>
      <i/>
      <sz val="10"/>
      <color theme="1" tint="0.34998626667073579"/>
      <name val="Calibri"/>
      <family val="2"/>
      <scheme val="minor"/>
    </font>
    <font>
      <sz val="18"/>
      <color rgb="FFFCC20C"/>
      <name val="Arial"/>
      <family val="2"/>
    </font>
    <font>
      <sz val="12"/>
      <color theme="1" tint="0.34998626667073579"/>
      <name val="Tahoma"/>
      <family val="2"/>
    </font>
    <font>
      <sz val="8"/>
      <color rgb="FF000000"/>
      <name val="Segoe UI"/>
      <family val="2"/>
    </font>
  </fonts>
  <fills count="13">
    <fill>
      <patternFill patternType="none"/>
    </fill>
    <fill>
      <patternFill patternType="gray125"/>
    </fill>
    <fill>
      <patternFill patternType="solid">
        <fgColor rgb="FFE2EFD9"/>
        <bgColor indexed="64"/>
      </patternFill>
    </fill>
    <fill>
      <patternFill patternType="solid">
        <fgColor rgb="FFFBE4D5"/>
        <bgColor indexed="64"/>
      </patternFill>
    </fill>
    <fill>
      <patternFill patternType="solid">
        <fgColor rgb="FFFFF7CC"/>
        <bgColor indexed="64"/>
      </patternFill>
    </fill>
    <fill>
      <patternFill patternType="solid">
        <fgColor rgb="FFFF5B5B"/>
        <bgColor indexed="64"/>
      </patternFill>
    </fill>
    <fill>
      <patternFill patternType="solid">
        <fgColor rgb="FFFFD243"/>
        <bgColor indexed="64"/>
      </patternFill>
    </fill>
    <fill>
      <patternFill patternType="solid">
        <fgColor rgb="FFC0000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rgb="FFEA601F"/>
        <bgColor indexed="64"/>
      </patternFill>
    </fill>
    <fill>
      <patternFill patternType="solid">
        <fgColor rgb="FFFFC000"/>
        <bgColor indexed="64"/>
      </patternFill>
    </fill>
    <fill>
      <patternFill patternType="solid">
        <fgColor rgb="FFFFFF00"/>
        <bgColor indexed="64"/>
      </patternFill>
    </fill>
  </fills>
  <borders count="49">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ck">
        <color rgb="FFEC008C"/>
      </left>
      <right style="thick">
        <color rgb="FFEC008C"/>
      </right>
      <top style="thick">
        <color rgb="FFBFBFBF"/>
      </top>
      <bottom style="medium">
        <color rgb="FFA6A6A6"/>
      </bottom>
      <diagonal/>
    </border>
    <border>
      <left/>
      <right style="thick">
        <color rgb="FFEC008C"/>
      </right>
      <top style="thick">
        <color rgb="FFBFBFBF"/>
      </top>
      <bottom style="medium">
        <color rgb="FFA6A6A6"/>
      </bottom>
      <diagonal/>
    </border>
    <border>
      <left style="thick">
        <color rgb="FFEC008C"/>
      </left>
      <right style="thick">
        <color rgb="FFEC008C"/>
      </right>
      <top/>
      <bottom style="medium">
        <color rgb="FFA6A6A6"/>
      </bottom>
      <diagonal/>
    </border>
    <border>
      <left/>
      <right style="thick">
        <color rgb="FFEC008C"/>
      </right>
      <top/>
      <bottom style="medium">
        <color rgb="FFA6A6A6"/>
      </bottom>
      <diagonal/>
    </border>
    <border>
      <left style="thick">
        <color rgb="FFEC008C"/>
      </left>
      <right style="thick">
        <color rgb="FFEC008C"/>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s>
  <cellStyleXfs count="1">
    <xf numFmtId="0" fontId="0" fillId="0" borderId="0"/>
  </cellStyleXfs>
  <cellXfs count="185">
    <xf numFmtId="0" fontId="0" fillId="0" borderId="0" xfId="0"/>
    <xf numFmtId="0" fontId="0" fillId="0" borderId="2" xfId="0" applyBorder="1" applyAlignment="1">
      <alignment horizontal="center" vertical="center" wrapText="1"/>
    </xf>
    <xf numFmtId="0" fontId="0" fillId="0" borderId="0" xfId="0" applyAlignment="1">
      <alignment vertical="center"/>
    </xf>
    <xf numFmtId="0" fontId="0" fillId="0" borderId="8" xfId="0" applyBorder="1" applyAlignment="1">
      <alignment horizontal="center" vertical="center" wrapText="1"/>
    </xf>
    <xf numFmtId="0" fontId="0" fillId="0" borderId="2" xfId="0" applyBorder="1"/>
    <xf numFmtId="0" fontId="0" fillId="0" borderId="3" xfId="0" applyBorder="1" applyAlignment="1">
      <alignment wrapText="1"/>
    </xf>
    <xf numFmtId="0" fontId="6" fillId="2" borderId="1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4" fillId="0" borderId="10" xfId="0" applyFont="1" applyBorder="1" applyAlignment="1">
      <alignment horizontal="left" vertical="center" wrapText="1"/>
    </xf>
    <xf numFmtId="0" fontId="4" fillId="0" borderId="12" xfId="0" applyFont="1" applyBorder="1" applyAlignment="1">
      <alignment horizontal="left" vertical="center" wrapText="1"/>
    </xf>
    <xf numFmtId="0" fontId="0" fillId="0" borderId="0" xfId="0" applyAlignment="1">
      <alignment horizontal="left" vertical="center"/>
    </xf>
    <xf numFmtId="0" fontId="0" fillId="0" borderId="9" xfId="0" applyBorder="1" applyAlignment="1">
      <alignment horizontal="left" vertical="center"/>
    </xf>
    <xf numFmtId="0" fontId="4" fillId="0" borderId="14" xfId="0" applyFont="1" applyBorder="1" applyAlignment="1">
      <alignment horizontal="left" vertical="center" wrapText="1"/>
    </xf>
    <xf numFmtId="0" fontId="0" fillId="0" borderId="1" xfId="0" applyBorder="1" applyAlignment="1">
      <alignment wrapText="1"/>
    </xf>
    <xf numFmtId="0" fontId="0" fillId="0" borderId="4" xfId="0" applyBorder="1" applyAlignment="1">
      <alignment horizontal="center" vertical="center" wrapText="1"/>
    </xf>
    <xf numFmtId="0" fontId="0" fillId="0" borderId="0" xfId="0" applyAlignment="1">
      <alignment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29"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30" xfId="0" applyBorder="1" applyAlignment="1">
      <alignment horizontal="center" vertical="center" wrapText="1"/>
    </xf>
    <xf numFmtId="0" fontId="0" fillId="0" borderId="3" xfId="0" applyBorder="1" applyAlignment="1">
      <alignment horizontal="center" vertical="center" wrapText="1"/>
    </xf>
    <xf numFmtId="0" fontId="11" fillId="0" borderId="0" xfId="0" applyFont="1" applyAlignment="1">
      <alignment vertical="top" wrapText="1"/>
    </xf>
    <xf numFmtId="0" fontId="0" fillId="0" borderId="0" xfId="0" quotePrefix="1"/>
    <xf numFmtId="0" fontId="0" fillId="0" borderId="2" xfId="0" applyBorder="1" applyAlignment="1">
      <alignment horizontal="left" vertical="top" wrapText="1"/>
    </xf>
    <xf numFmtId="0" fontId="10" fillId="0" borderId="2" xfId="0" applyFont="1" applyBorder="1" applyAlignment="1">
      <alignment wrapText="1"/>
    </xf>
    <xf numFmtId="0" fontId="10" fillId="0" borderId="4" xfId="0" applyFont="1" applyBorder="1" applyAlignment="1">
      <alignment wrapText="1"/>
    </xf>
    <xf numFmtId="0" fontId="10" fillId="0" borderId="27" xfId="0" applyFont="1" applyBorder="1" applyAlignment="1">
      <alignment vertical="center" wrapText="1"/>
    </xf>
    <xf numFmtId="0" fontId="10" fillId="0" borderId="27" xfId="0" applyFont="1" applyBorder="1" applyAlignment="1">
      <alignment horizontal="center" vertical="center" wrapText="1"/>
    </xf>
    <xf numFmtId="0" fontId="10" fillId="0" borderId="37" xfId="0" applyFont="1" applyBorder="1" applyAlignment="1">
      <alignment horizontal="center" vertical="center" wrapText="1"/>
    </xf>
    <xf numFmtId="0" fontId="9" fillId="0" borderId="27" xfId="0" applyFont="1" applyBorder="1" applyAlignment="1">
      <alignment horizontal="center" vertical="center" wrapText="1"/>
    </xf>
    <xf numFmtId="0" fontId="10" fillId="0" borderId="2" xfId="0" applyFont="1" applyBorder="1" applyAlignment="1">
      <alignment vertical="center" wrapText="1"/>
    </xf>
    <xf numFmtId="0" fontId="10" fillId="0" borderId="37" xfId="0" applyFont="1" applyBorder="1" applyAlignment="1">
      <alignment vertical="center" wrapText="1"/>
    </xf>
    <xf numFmtId="0" fontId="10" fillId="0" borderId="4" xfId="0" applyFont="1" applyBorder="1" applyAlignment="1">
      <alignment vertical="center" wrapText="1"/>
    </xf>
    <xf numFmtId="0" fontId="0" fillId="0" borderId="34" xfId="0" applyBorder="1" applyAlignment="1">
      <alignment horizontal="left" vertical="center" wrapText="1"/>
    </xf>
    <xf numFmtId="0" fontId="12" fillId="7" borderId="32" xfId="0" applyFont="1" applyFill="1" applyBorder="1" applyAlignment="1">
      <alignment horizontal="center" vertical="center"/>
    </xf>
    <xf numFmtId="0" fontId="12" fillId="5" borderId="36" xfId="0" applyFont="1" applyFill="1" applyBorder="1" applyAlignment="1">
      <alignment horizontal="center" vertical="center"/>
    </xf>
    <xf numFmtId="0" fontId="27" fillId="9" borderId="15" xfId="0" applyFont="1" applyFill="1" applyBorder="1" applyAlignment="1">
      <alignment horizontal="center" vertical="center" wrapText="1"/>
    </xf>
    <xf numFmtId="0" fontId="27" fillId="9" borderId="17" xfId="0" applyFont="1" applyFill="1" applyBorder="1" applyAlignment="1">
      <alignment horizontal="center" vertical="center" wrapText="1"/>
    </xf>
    <xf numFmtId="0" fontId="26" fillId="6" borderId="18" xfId="0" applyFont="1" applyFill="1" applyBorder="1" applyAlignment="1">
      <alignment horizontal="center" vertical="center" wrapText="1"/>
    </xf>
    <xf numFmtId="0" fontId="26" fillId="6" borderId="21" xfId="0" applyFont="1" applyFill="1" applyBorder="1" applyAlignment="1">
      <alignment horizontal="center" vertical="center"/>
    </xf>
    <xf numFmtId="0" fontId="30" fillId="10" borderId="18" xfId="0" applyFont="1" applyFill="1" applyBorder="1" applyAlignment="1">
      <alignment horizontal="center" vertical="center" wrapText="1"/>
    </xf>
    <xf numFmtId="0" fontId="30" fillId="10" borderId="19" xfId="0" applyFont="1" applyFill="1" applyBorder="1" applyAlignment="1">
      <alignment horizontal="center" vertical="center" wrapText="1"/>
    </xf>
    <xf numFmtId="0" fontId="30" fillId="10" borderId="21" xfId="0" applyFont="1" applyFill="1" applyBorder="1" applyAlignment="1">
      <alignment horizontal="center" vertical="center" wrapText="1"/>
    </xf>
    <xf numFmtId="0" fontId="30" fillId="10" borderId="28" xfId="0" applyFont="1" applyFill="1" applyBorder="1" applyAlignment="1">
      <alignment horizontal="center" vertical="center" wrapText="1"/>
    </xf>
    <xf numFmtId="0" fontId="26" fillId="6" borderId="21" xfId="0" applyFont="1" applyFill="1" applyBorder="1" applyAlignment="1">
      <alignment horizontal="center" vertical="center" wrapText="1"/>
    </xf>
    <xf numFmtId="0" fontId="29" fillId="0" borderId="0" xfId="0" applyFont="1" applyAlignment="1">
      <alignment horizontal="center" vertical="center"/>
    </xf>
    <xf numFmtId="0" fontId="0" fillId="0" borderId="17" xfId="0" applyBorder="1" applyAlignment="1">
      <alignment horizontal="center" vertical="center"/>
    </xf>
    <xf numFmtId="0" fontId="27" fillId="9" borderId="18" xfId="0" applyFont="1" applyFill="1" applyBorder="1" applyAlignment="1">
      <alignment horizontal="center" vertical="center" wrapText="1"/>
    </xf>
    <xf numFmtId="0" fontId="27" fillId="9" borderId="21" xfId="0" applyFont="1" applyFill="1" applyBorder="1" applyAlignment="1">
      <alignment horizontal="center" vertical="center" wrapText="1"/>
    </xf>
    <xf numFmtId="0" fontId="31" fillId="10" borderId="1" xfId="0" applyFont="1" applyFill="1" applyBorder="1" applyAlignment="1">
      <alignment horizontal="left" vertical="center" wrapText="1"/>
    </xf>
    <xf numFmtId="0" fontId="30" fillId="10" borderId="1" xfId="0" applyFont="1" applyFill="1" applyBorder="1" applyAlignment="1">
      <alignment horizontal="left" vertical="center" wrapText="1"/>
    </xf>
    <xf numFmtId="0" fontId="31" fillId="10" borderId="1" xfId="0" applyFont="1" applyFill="1" applyBorder="1" applyAlignment="1">
      <alignment horizontal="left" vertical="top" wrapText="1"/>
    </xf>
    <xf numFmtId="0" fontId="31" fillId="10" borderId="7" xfId="0" applyFont="1" applyFill="1" applyBorder="1" applyAlignment="1">
      <alignment horizontal="left" vertical="center" wrapText="1"/>
    </xf>
    <xf numFmtId="0" fontId="30" fillId="10" borderId="1" xfId="0" applyFont="1" applyFill="1" applyBorder="1" applyAlignment="1">
      <alignment wrapText="1"/>
    </xf>
    <xf numFmtId="0" fontId="30" fillId="10" borderId="3" xfId="0" applyFont="1" applyFill="1" applyBorder="1" applyAlignment="1">
      <alignment wrapText="1"/>
    </xf>
    <xf numFmtId="0" fontId="28" fillId="0" borderId="1" xfId="0" applyFont="1" applyBorder="1" applyAlignment="1">
      <alignment horizontal="left" vertical="center" wrapText="1"/>
    </xf>
    <xf numFmtId="0" fontId="1" fillId="12" borderId="31" xfId="0" applyFont="1" applyFill="1" applyBorder="1" applyAlignment="1">
      <alignment horizontal="center" vertical="center"/>
    </xf>
    <xf numFmtId="0" fontId="28" fillId="6" borderId="22" xfId="0" applyFont="1" applyFill="1" applyBorder="1" applyAlignment="1">
      <alignment horizontal="center" vertical="center"/>
    </xf>
    <xf numFmtId="0" fontId="30" fillId="10" borderId="1" xfId="0" applyFont="1" applyFill="1" applyBorder="1" applyAlignment="1">
      <alignment horizontal="center" vertical="center"/>
    </xf>
    <xf numFmtId="0" fontId="30" fillId="10" borderId="27" xfId="0" applyFont="1" applyFill="1" applyBorder="1" applyAlignment="1">
      <alignment horizontal="center" vertical="center"/>
    </xf>
    <xf numFmtId="0" fontId="30" fillId="10" borderId="2" xfId="0" applyFont="1" applyFill="1" applyBorder="1" applyAlignment="1">
      <alignment horizontal="center" vertical="center"/>
    </xf>
    <xf numFmtId="0" fontId="37" fillId="0" borderId="1" xfId="0" applyFont="1" applyBorder="1" applyAlignment="1">
      <alignment wrapText="1"/>
    </xf>
    <xf numFmtId="0" fontId="37" fillId="0" borderId="3" xfId="0" applyFont="1" applyBorder="1" applyAlignment="1">
      <alignment wrapText="1"/>
    </xf>
    <xf numFmtId="0" fontId="30" fillId="10" borderId="31" xfId="0" applyFont="1" applyFill="1" applyBorder="1" applyAlignment="1">
      <alignment horizontal="center" vertical="center" wrapText="1"/>
    </xf>
    <xf numFmtId="0" fontId="30" fillId="10" borderId="36" xfId="0" applyFont="1" applyFill="1" applyBorder="1" applyAlignment="1">
      <alignment horizontal="center" vertical="center" wrapText="1"/>
    </xf>
    <xf numFmtId="0" fontId="30" fillId="10" borderId="32" xfId="0" applyFont="1" applyFill="1" applyBorder="1" applyAlignment="1">
      <alignment horizontal="center" vertical="center" wrapText="1"/>
    </xf>
    <xf numFmtId="0" fontId="40" fillId="0" borderId="1" xfId="0" applyFont="1" applyBorder="1" applyAlignment="1">
      <alignment vertical="center" wrapText="1"/>
    </xf>
    <xf numFmtId="0" fontId="40" fillId="0" borderId="3" xfId="0" applyFont="1" applyBorder="1" applyAlignment="1">
      <alignment vertical="center" wrapText="1"/>
    </xf>
    <xf numFmtId="0" fontId="0" fillId="8" borderId="38" xfId="0" applyFill="1" applyBorder="1"/>
    <xf numFmtId="0" fontId="0" fillId="8" borderId="33" xfId="0" applyFill="1" applyBorder="1"/>
    <xf numFmtId="0" fontId="0" fillId="8" borderId="39" xfId="0" applyFill="1" applyBorder="1"/>
    <xf numFmtId="0" fontId="0" fillId="8" borderId="44" xfId="0" applyFill="1" applyBorder="1"/>
    <xf numFmtId="0" fontId="0" fillId="8" borderId="45" xfId="0" applyFill="1" applyBorder="1"/>
    <xf numFmtId="0" fontId="0" fillId="8" borderId="40" xfId="0" applyFill="1" applyBorder="1"/>
    <xf numFmtId="0" fontId="0" fillId="8" borderId="41" xfId="0" applyFill="1" applyBorder="1"/>
    <xf numFmtId="0" fontId="0" fillId="8" borderId="42" xfId="0" applyFill="1" applyBorder="1"/>
    <xf numFmtId="0" fontId="13" fillId="0" borderId="0" xfId="0" applyFont="1"/>
    <xf numFmtId="0" fontId="0" fillId="0" borderId="4" xfId="0" applyBorder="1" applyAlignment="1">
      <alignment vertical="top" wrapText="1"/>
    </xf>
    <xf numFmtId="0" fontId="0" fillId="8" borderId="38" xfId="0" applyFill="1" applyBorder="1" applyProtection="1">
      <protection locked="0"/>
    </xf>
    <xf numFmtId="0" fontId="0" fillId="8" borderId="33" xfId="0" applyFill="1" applyBorder="1" applyProtection="1">
      <protection locked="0"/>
    </xf>
    <xf numFmtId="0" fontId="0" fillId="8" borderId="39" xfId="0" applyFill="1" applyBorder="1" applyProtection="1">
      <protection locked="0"/>
    </xf>
    <xf numFmtId="0" fontId="0" fillId="0" borderId="0" xfId="0" applyProtection="1">
      <protection locked="0"/>
    </xf>
    <xf numFmtId="0" fontId="0" fillId="8" borderId="44" xfId="0" applyFill="1" applyBorder="1" applyProtection="1">
      <protection locked="0"/>
    </xf>
    <xf numFmtId="0" fontId="0" fillId="8" borderId="45" xfId="0" applyFill="1" applyBorder="1" applyProtection="1">
      <protection locked="0"/>
    </xf>
    <xf numFmtId="0" fontId="42" fillId="0" borderId="0" xfId="0" applyFont="1" applyAlignment="1" applyProtection="1">
      <alignment horizontal="left" vertical="center" indent="3" readingOrder="1"/>
      <protection locked="0"/>
    </xf>
    <xf numFmtId="0" fontId="0" fillId="8" borderId="45" xfId="0" applyFill="1" applyBorder="1" applyAlignment="1" applyProtection="1">
      <alignment horizontal="center"/>
      <protection locked="0"/>
    </xf>
    <xf numFmtId="0" fontId="0" fillId="8" borderId="40" xfId="0" applyFill="1" applyBorder="1" applyProtection="1">
      <protection locked="0"/>
    </xf>
    <xf numFmtId="0" fontId="0" fillId="8" borderId="41" xfId="0" applyFill="1" applyBorder="1" applyProtection="1">
      <protection locked="0"/>
    </xf>
    <xf numFmtId="0" fontId="0" fillId="8" borderId="42" xfId="0" applyFill="1" applyBorder="1" applyProtection="1">
      <protection locked="0"/>
    </xf>
    <xf numFmtId="0" fontId="24" fillId="0" borderId="0" xfId="0" applyFont="1" applyAlignment="1">
      <alignment horizontal="left" wrapText="1"/>
    </xf>
    <xf numFmtId="0" fontId="21" fillId="0" borderId="22" xfId="0" applyFont="1" applyBorder="1" applyAlignment="1">
      <alignment horizontal="left" vertical="top" wrapText="1"/>
    </xf>
    <xf numFmtId="0" fontId="21" fillId="0" borderId="20" xfId="0" applyFont="1" applyBorder="1" applyAlignment="1">
      <alignment horizontal="left" vertical="top" wrapText="1"/>
    </xf>
    <xf numFmtId="0" fontId="21" fillId="0" borderId="23" xfId="0" applyFont="1" applyBorder="1" applyAlignment="1">
      <alignment horizontal="left" vertical="top" wrapText="1"/>
    </xf>
    <xf numFmtId="0" fontId="23" fillId="6" borderId="22" xfId="0" applyFont="1" applyFill="1" applyBorder="1" applyAlignment="1">
      <alignment horizontal="left"/>
    </xf>
    <xf numFmtId="0" fontId="23" fillId="6" borderId="20" xfId="0" applyFont="1" applyFill="1" applyBorder="1" applyAlignment="1">
      <alignment horizontal="left"/>
    </xf>
    <xf numFmtId="0" fontId="23" fillId="6" borderId="23" xfId="0" applyFont="1" applyFill="1" applyBorder="1" applyAlignment="1">
      <alignment horizontal="left"/>
    </xf>
    <xf numFmtId="0" fontId="8" fillId="6" borderId="5" xfId="0" applyFont="1" applyFill="1" applyBorder="1" applyAlignment="1">
      <alignment horizontal="left" vertical="center" wrapText="1"/>
    </xf>
    <xf numFmtId="0" fontId="8" fillId="6" borderId="6" xfId="0" applyFont="1" applyFill="1" applyBorder="1" applyAlignment="1">
      <alignment horizontal="left" vertical="center" wrapText="1"/>
    </xf>
    <xf numFmtId="0" fontId="26" fillId="6" borderId="22" xfId="0" applyFont="1" applyFill="1" applyBorder="1" applyAlignment="1">
      <alignment horizontal="center" vertical="center" wrapText="1"/>
    </xf>
    <xf numFmtId="0" fontId="26" fillId="6" borderId="20" xfId="0" applyFont="1" applyFill="1" applyBorder="1" applyAlignment="1">
      <alignment horizontal="center" vertical="center" wrapText="1"/>
    </xf>
    <xf numFmtId="0" fontId="26" fillId="6" borderId="23" xfId="0" applyFont="1" applyFill="1" applyBorder="1" applyAlignment="1">
      <alignment horizontal="center" vertical="center" wrapText="1"/>
    </xf>
    <xf numFmtId="0" fontId="1" fillId="11" borderId="18" xfId="0" applyFont="1" applyFill="1" applyBorder="1" applyAlignment="1">
      <alignment horizontal="center" wrapText="1"/>
    </xf>
    <xf numFmtId="0" fontId="1" fillId="11" borderId="19" xfId="0" applyFont="1" applyFill="1"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xf numFmtId="0" fontId="14" fillId="7" borderId="2" xfId="0" applyFont="1" applyFill="1" applyBorder="1" applyAlignment="1">
      <alignment horizontal="left" vertical="top" wrapText="1"/>
    </xf>
    <xf numFmtId="0" fontId="13" fillId="7" borderId="2" xfId="0" applyFont="1" applyFill="1" applyBorder="1" applyAlignment="1">
      <alignment horizontal="left" vertical="top" wrapText="1"/>
    </xf>
    <xf numFmtId="0" fontId="13" fillId="7" borderId="4" xfId="0" applyFont="1" applyFill="1" applyBorder="1" applyAlignment="1">
      <alignment horizontal="left" vertical="top" wrapText="1"/>
    </xf>
    <xf numFmtId="0" fontId="0" fillId="0" borderId="36" xfId="0" applyBorder="1" applyAlignment="1">
      <alignment horizontal="center" vertical="center" wrapText="1"/>
    </xf>
    <xf numFmtId="0" fontId="0" fillId="0" borderId="32" xfId="0" applyBorder="1" applyAlignment="1">
      <alignment horizontal="center" vertical="center" wrapText="1"/>
    </xf>
    <xf numFmtId="0" fontId="0" fillId="0" borderId="37" xfId="0" applyBorder="1" applyAlignment="1">
      <alignment horizontal="center" vertical="center" wrapText="1"/>
    </xf>
    <xf numFmtId="0" fontId="0" fillId="0" borderId="4" xfId="0" applyBorder="1" applyAlignment="1">
      <alignment horizontal="center" vertical="center" wrapText="1"/>
    </xf>
    <xf numFmtId="0" fontId="37" fillId="6" borderId="31" xfId="0" applyFont="1" applyFill="1" applyBorder="1" applyAlignment="1">
      <alignment horizontal="center" vertical="center" wrapText="1"/>
    </xf>
    <xf numFmtId="0" fontId="37" fillId="6" borderId="3" xfId="0" applyFont="1" applyFill="1" applyBorder="1" applyAlignment="1">
      <alignment horizontal="center" vertical="center" wrapText="1"/>
    </xf>
    <xf numFmtId="0" fontId="0" fillId="0" borderId="43" xfId="0" quotePrefix="1" applyBorder="1" applyAlignment="1">
      <alignment horizontal="center" vertical="center" wrapText="1"/>
    </xf>
    <xf numFmtId="0" fontId="0" fillId="0" borderId="23" xfId="0" quotePrefix="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17" fillId="12" borderId="1" xfId="0" applyFont="1" applyFill="1" applyBorder="1" applyAlignment="1">
      <alignment horizontal="left" vertical="top" wrapText="1"/>
    </xf>
    <xf numFmtId="0" fontId="17" fillId="12" borderId="3" xfId="0" applyFont="1" applyFill="1" applyBorder="1" applyAlignment="1">
      <alignment horizontal="left" vertical="top" wrapText="1"/>
    </xf>
    <xf numFmtId="0" fontId="14" fillId="5" borderId="27" xfId="0" applyFont="1" applyFill="1" applyBorder="1" applyAlignment="1">
      <alignment horizontal="left" vertical="top" wrapText="1"/>
    </xf>
    <xf numFmtId="0" fontId="15" fillId="5" borderId="27" xfId="0" applyFont="1" applyFill="1" applyBorder="1" applyAlignment="1">
      <alignment horizontal="left" vertical="top" wrapText="1"/>
    </xf>
    <xf numFmtId="0" fontId="15" fillId="5" borderId="37" xfId="0" applyFont="1" applyFill="1" applyBorder="1" applyAlignment="1">
      <alignment horizontal="left" vertical="top" wrapText="1"/>
    </xf>
    <xf numFmtId="0" fontId="28" fillId="11" borderId="31" xfId="0" applyFont="1" applyFill="1" applyBorder="1" applyAlignment="1">
      <alignment horizontal="center" vertical="center"/>
    </xf>
    <xf numFmtId="0" fontId="28" fillId="11" borderId="32" xfId="0" applyFont="1" applyFill="1" applyBorder="1" applyAlignment="1">
      <alignment horizontal="center" vertical="center"/>
    </xf>
    <xf numFmtId="0" fontId="30" fillId="10" borderId="1" xfId="0" quotePrefix="1" applyFont="1" applyFill="1" applyBorder="1" applyAlignment="1">
      <alignment horizontal="left" vertical="center"/>
    </xf>
    <xf numFmtId="0" fontId="31" fillId="10" borderId="1" xfId="0" quotePrefix="1" applyFont="1" applyFill="1" applyBorder="1" applyAlignment="1">
      <alignment horizontal="left" vertical="center"/>
    </xf>
    <xf numFmtId="0" fontId="0" fillId="0" borderId="2" xfId="0" quotePrefix="1" applyBorder="1" applyAlignment="1">
      <alignment horizontal="center" vertical="center"/>
    </xf>
    <xf numFmtId="0" fontId="0" fillId="0" borderId="2" xfId="0" applyBorder="1" applyAlignment="1">
      <alignment horizontal="center" vertical="center"/>
    </xf>
    <xf numFmtId="0" fontId="30" fillId="10" borderId="1" xfId="0" applyFont="1" applyFill="1" applyBorder="1" applyAlignment="1">
      <alignment horizontal="left" vertical="center" wrapText="1"/>
    </xf>
    <xf numFmtId="0" fontId="0" fillId="0" borderId="2" xfId="0" applyBorder="1" applyAlignment="1">
      <alignment horizontal="center" vertical="center" wrapText="1"/>
    </xf>
    <xf numFmtId="0" fontId="1" fillId="9" borderId="1" xfId="0" applyFont="1" applyFill="1" applyBorder="1" applyAlignment="1">
      <alignment horizontal="left" vertical="center" wrapText="1"/>
    </xf>
    <xf numFmtId="0" fontId="1" fillId="9" borderId="2" xfId="0" applyFont="1" applyFill="1" applyBorder="1" applyAlignment="1">
      <alignment horizontal="left" vertical="center" wrapText="1"/>
    </xf>
    <xf numFmtId="0" fontId="28" fillId="0" borderId="46" xfId="0" applyFont="1" applyBorder="1" applyAlignment="1">
      <alignment horizontal="left" vertical="top" wrapText="1"/>
    </xf>
    <xf numFmtId="0" fontId="28" fillId="0" borderId="47" xfId="0" applyFont="1" applyBorder="1" applyAlignment="1">
      <alignment horizontal="left" vertical="top"/>
    </xf>
    <xf numFmtId="0" fontId="28" fillId="0" borderId="44" xfId="0" applyFont="1" applyBorder="1" applyAlignment="1">
      <alignment horizontal="left" vertical="top"/>
    </xf>
    <xf numFmtId="0" fontId="28" fillId="0" borderId="45" xfId="0" applyFont="1" applyBorder="1" applyAlignment="1">
      <alignment horizontal="left" vertical="top"/>
    </xf>
    <xf numFmtId="0" fontId="28" fillId="0" borderId="40" xfId="0" applyFont="1" applyBorder="1" applyAlignment="1">
      <alignment horizontal="left" vertical="top"/>
    </xf>
    <xf numFmtId="0" fontId="28" fillId="0" borderId="42" xfId="0" applyFont="1" applyBorder="1" applyAlignment="1">
      <alignment horizontal="left" vertical="top"/>
    </xf>
    <xf numFmtId="0" fontId="0" fillId="0" borderId="22" xfId="0" quotePrefix="1" applyBorder="1" applyAlignment="1">
      <alignment horizontal="center" vertical="center" wrapText="1"/>
    </xf>
    <xf numFmtId="0" fontId="0" fillId="0" borderId="23" xfId="0" applyBorder="1" applyAlignment="1">
      <alignment horizontal="center" vertical="center" wrapText="1"/>
    </xf>
    <xf numFmtId="0" fontId="12" fillId="10" borderId="7" xfId="0" applyFont="1" applyFill="1" applyBorder="1" applyAlignment="1">
      <alignment horizontal="left" vertical="center" wrapText="1"/>
    </xf>
    <xf numFmtId="0" fontId="12" fillId="10" borderId="48" xfId="0" applyFont="1" applyFill="1" applyBorder="1" applyAlignment="1">
      <alignment horizontal="left" vertical="center" wrapText="1"/>
    </xf>
    <xf numFmtId="0" fontId="12" fillId="10" borderId="15" xfId="0" applyFont="1" applyFill="1" applyBorder="1" applyAlignment="1">
      <alignment horizontal="left" vertical="center" wrapText="1"/>
    </xf>
    <xf numFmtId="0" fontId="28" fillId="0" borderId="1" xfId="0" applyFont="1" applyBorder="1" applyAlignment="1">
      <alignment horizontal="left" vertical="top" wrapText="1"/>
    </xf>
    <xf numFmtId="0" fontId="27" fillId="0" borderId="2" xfId="0" applyFont="1" applyBorder="1" applyAlignment="1">
      <alignment horizontal="left" vertical="top"/>
    </xf>
    <xf numFmtId="0" fontId="27" fillId="0" borderId="1" xfId="0" applyFont="1" applyBorder="1" applyAlignment="1">
      <alignment horizontal="left" vertical="top"/>
    </xf>
    <xf numFmtId="0" fontId="1" fillId="6" borderId="31" xfId="0" applyFont="1" applyFill="1" applyBorder="1" applyAlignment="1">
      <alignment horizontal="center" vertical="center"/>
    </xf>
    <xf numFmtId="0" fontId="1" fillId="6" borderId="36" xfId="0" applyFont="1" applyFill="1" applyBorder="1" applyAlignment="1">
      <alignment horizontal="center" vertical="center"/>
    </xf>
    <xf numFmtId="0" fontId="1" fillId="6" borderId="32" xfId="0" applyFont="1" applyFill="1" applyBorder="1" applyAlignment="1">
      <alignment horizontal="center" vertical="center"/>
    </xf>
    <xf numFmtId="0" fontId="0" fillId="0" borderId="38" xfId="0" quotePrefix="1" applyBorder="1" applyAlignment="1">
      <alignment horizontal="center" vertical="center" wrapText="1"/>
    </xf>
    <xf numFmtId="0" fontId="0" fillId="0" borderId="33"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38" xfId="0" quotePrefix="1" applyBorder="1" applyAlignment="1">
      <alignment horizontal="center" vertical="center"/>
    </xf>
    <xf numFmtId="0" fontId="0" fillId="0" borderId="20" xfId="0" quotePrefix="1" applyBorder="1" applyAlignment="1">
      <alignment horizontal="center" vertical="center"/>
    </xf>
    <xf numFmtId="0" fontId="0" fillId="0" borderId="23" xfId="0" quotePrefix="1" applyBorder="1" applyAlignment="1">
      <alignment horizontal="center" vertical="center"/>
    </xf>
    <xf numFmtId="0" fontId="28" fillId="0" borderId="40"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2" fillId="11" borderId="38" xfId="0" applyFont="1" applyFill="1" applyBorder="1" applyAlignment="1" applyProtection="1">
      <alignment horizontal="center" vertical="center"/>
      <protection locked="0"/>
    </xf>
    <xf numFmtId="0" fontId="22" fillId="11" borderId="33" xfId="0" applyFont="1" applyFill="1" applyBorder="1" applyAlignment="1" applyProtection="1">
      <alignment horizontal="center" vertical="center"/>
      <protection locked="0"/>
    </xf>
    <xf numFmtId="0" fontId="22" fillId="11" borderId="39" xfId="0" applyFont="1" applyFill="1" applyBorder="1" applyAlignment="1" applyProtection="1">
      <alignment horizontal="center" vertical="center"/>
      <protection locked="0"/>
    </xf>
    <xf numFmtId="0" fontId="22" fillId="11" borderId="40" xfId="0" applyFont="1" applyFill="1" applyBorder="1" applyAlignment="1" applyProtection="1">
      <alignment horizontal="center" vertical="center"/>
      <protection locked="0"/>
    </xf>
    <xf numFmtId="0" fontId="22" fillId="11" borderId="41" xfId="0" applyFont="1" applyFill="1" applyBorder="1" applyAlignment="1" applyProtection="1">
      <alignment horizontal="center" vertical="center"/>
      <protection locked="0"/>
    </xf>
    <xf numFmtId="0" fontId="22" fillId="11" borderId="42" xfId="0" applyFont="1" applyFill="1" applyBorder="1" applyAlignment="1" applyProtection="1">
      <alignment horizontal="center" vertical="center"/>
      <protection locked="0"/>
    </xf>
    <xf numFmtId="0" fontId="43" fillId="0" borderId="44" xfId="0" applyFont="1" applyBorder="1" applyAlignment="1" applyProtection="1">
      <alignment horizontal="left"/>
      <protection locked="0"/>
    </xf>
    <xf numFmtId="0" fontId="43" fillId="0" borderId="0" xfId="0" applyFont="1" applyAlignment="1" applyProtection="1">
      <alignment horizontal="left"/>
      <protection locked="0"/>
    </xf>
    <xf numFmtId="0" fontId="43" fillId="0" borderId="45" xfId="0" applyFont="1" applyBorder="1" applyAlignment="1" applyProtection="1">
      <alignment horizontal="left"/>
      <protection locked="0"/>
    </xf>
    <xf numFmtId="0" fontId="43" fillId="0" borderId="40" xfId="0" applyFont="1" applyBorder="1" applyAlignment="1" applyProtection="1">
      <alignment horizontal="left"/>
      <protection locked="0"/>
    </xf>
    <xf numFmtId="0" fontId="43" fillId="0" borderId="41" xfId="0" applyFont="1" applyBorder="1" applyAlignment="1" applyProtection="1">
      <alignment horizontal="left"/>
      <protection locked="0"/>
    </xf>
    <xf numFmtId="0" fontId="43" fillId="0" borderId="42" xfId="0" applyFont="1" applyBorder="1" applyAlignment="1" applyProtection="1">
      <alignment horizontal="left"/>
      <protection locked="0"/>
    </xf>
    <xf numFmtId="0" fontId="43" fillId="0" borderId="38" xfId="0" applyFont="1" applyBorder="1" applyAlignment="1" applyProtection="1">
      <alignment horizontal="left"/>
      <protection locked="0"/>
    </xf>
    <xf numFmtId="0" fontId="43" fillId="0" borderId="33" xfId="0" applyFont="1" applyBorder="1" applyAlignment="1" applyProtection="1">
      <alignment horizontal="left"/>
      <protection locked="0"/>
    </xf>
    <xf numFmtId="0" fontId="43" fillId="0" borderId="39" xfId="0" applyFont="1" applyBorder="1" applyAlignment="1" applyProtection="1">
      <alignment horizontal="left"/>
      <protection locked="0"/>
    </xf>
  </cellXfs>
  <cellStyles count="1">
    <cellStyle name="Normal" xfId="0" builtinId="0"/>
  </cellStyles>
  <dxfs count="44">
    <dxf>
      <font>
        <b/>
        <i val="0"/>
      </font>
      <fill>
        <patternFill>
          <bgColor rgb="FFFF5B5B"/>
        </patternFill>
      </fill>
    </dxf>
    <dxf>
      <font>
        <b/>
        <i val="0"/>
      </font>
      <fill>
        <patternFill>
          <bgColor rgb="FFFFD243"/>
        </patternFill>
      </fill>
    </dxf>
    <dxf>
      <font>
        <b/>
        <i val="0"/>
      </font>
      <fill>
        <patternFill>
          <bgColor rgb="FF00EA6A"/>
        </patternFill>
      </fill>
    </dxf>
    <dxf>
      <font>
        <b/>
        <i val="0"/>
      </font>
      <fill>
        <patternFill>
          <bgColor rgb="FF00EA6A"/>
        </patternFill>
      </fill>
    </dxf>
    <dxf>
      <font>
        <b/>
        <i val="0"/>
      </font>
      <fill>
        <patternFill>
          <bgColor rgb="FF00EA6A"/>
        </patternFill>
      </fill>
    </dxf>
    <dxf>
      <font>
        <b/>
        <i val="0"/>
      </font>
      <fill>
        <patternFill>
          <bgColor rgb="FF00EA6A"/>
        </patternFill>
      </fill>
    </dxf>
    <dxf>
      <font>
        <b/>
        <i val="0"/>
      </font>
      <fill>
        <patternFill>
          <bgColor rgb="FFFFD243"/>
        </patternFill>
      </fill>
    </dxf>
    <dxf>
      <font>
        <b/>
        <i val="0"/>
      </font>
      <fill>
        <patternFill>
          <bgColor rgb="FF00EA6A"/>
        </patternFill>
      </fill>
    </dxf>
    <dxf>
      <font>
        <b/>
        <i val="0"/>
      </font>
      <fill>
        <patternFill>
          <bgColor rgb="FFFF5B5B"/>
        </patternFill>
      </fill>
    </dxf>
    <dxf>
      <font>
        <b/>
        <i val="0"/>
      </font>
      <fill>
        <patternFill>
          <bgColor rgb="FFFF5B5B"/>
        </patternFill>
      </fill>
    </dxf>
    <dxf>
      <font>
        <b/>
        <i val="0"/>
      </font>
      <fill>
        <patternFill>
          <bgColor rgb="FFFF5B5B"/>
        </patternFill>
      </fill>
    </dxf>
    <dxf>
      <font>
        <b/>
        <i val="0"/>
      </font>
      <fill>
        <patternFill>
          <bgColor rgb="FFFF5B5B"/>
        </patternFill>
      </fill>
    </dxf>
    <dxf>
      <font>
        <b/>
        <i val="0"/>
      </font>
      <fill>
        <patternFill>
          <bgColor rgb="FF00EA6A"/>
        </patternFill>
      </fill>
    </dxf>
    <dxf>
      <font>
        <b/>
        <i val="0"/>
      </font>
      <fill>
        <patternFill>
          <bgColor rgb="FFFFD243"/>
        </patternFill>
      </fill>
    </dxf>
    <dxf>
      <font>
        <b/>
        <i val="0"/>
      </font>
      <fill>
        <patternFill>
          <bgColor rgb="FFFF5B5B"/>
        </patternFill>
      </fill>
    </dxf>
    <dxf>
      <font>
        <b/>
        <i val="0"/>
      </font>
      <fill>
        <patternFill>
          <bgColor rgb="FFC00000"/>
        </patternFill>
      </fill>
    </dxf>
    <dxf>
      <font>
        <b/>
        <i val="0"/>
      </font>
      <fill>
        <patternFill>
          <bgColor rgb="FFC00000"/>
        </patternFill>
      </fill>
    </dxf>
    <dxf>
      <font>
        <b/>
        <i val="0"/>
      </font>
      <fill>
        <patternFill>
          <bgColor rgb="FFFFD243"/>
        </patternFill>
      </fill>
    </dxf>
    <dxf>
      <font>
        <b/>
        <i val="0"/>
      </font>
      <fill>
        <patternFill>
          <bgColor rgb="FFFF5B5B"/>
        </patternFill>
      </fill>
    </dxf>
    <dxf>
      <font>
        <b/>
        <i val="0"/>
      </font>
      <fill>
        <patternFill>
          <bgColor rgb="FFFF5B5B"/>
        </patternFill>
      </fill>
    </dxf>
    <dxf>
      <font>
        <b/>
        <i val="0"/>
      </font>
      <fill>
        <patternFill>
          <bgColor rgb="FFC00000"/>
        </patternFill>
      </fill>
    </dxf>
    <dxf>
      <font>
        <b/>
        <i val="0"/>
      </font>
      <fill>
        <patternFill>
          <bgColor rgb="FF00EA6A"/>
        </patternFill>
      </fill>
    </dxf>
    <dxf>
      <font>
        <b/>
        <i val="0"/>
      </font>
      <fill>
        <patternFill>
          <bgColor rgb="FF00EA6A"/>
        </patternFill>
      </fill>
    </dxf>
    <dxf>
      <font>
        <b/>
        <i val="0"/>
      </font>
      <fill>
        <patternFill>
          <bgColor rgb="FFFFD243"/>
        </patternFill>
      </fill>
    </dxf>
    <dxf>
      <font>
        <b/>
        <i val="0"/>
      </font>
      <fill>
        <patternFill>
          <bgColor rgb="FFFF5B5B"/>
        </patternFill>
      </fill>
    </dxf>
    <dxf>
      <font>
        <b/>
        <i val="0"/>
      </font>
      <fill>
        <patternFill>
          <bgColor rgb="FFFF5B5B"/>
        </patternFill>
      </fill>
    </dxf>
    <dxf>
      <font>
        <b/>
        <i val="0"/>
      </font>
      <fill>
        <patternFill>
          <bgColor rgb="FFC00000"/>
        </patternFill>
      </fill>
    </dxf>
    <dxf>
      <font>
        <b/>
        <i val="0"/>
      </font>
      <fill>
        <patternFill>
          <bgColor rgb="FF00EA6A"/>
        </patternFill>
      </fill>
    </dxf>
    <dxf>
      <font>
        <b/>
        <i val="0"/>
      </font>
      <fill>
        <patternFill>
          <bgColor rgb="FFFFD243"/>
        </patternFill>
      </fill>
    </dxf>
    <dxf>
      <font>
        <b/>
        <i val="0"/>
      </font>
      <fill>
        <patternFill>
          <bgColor rgb="FFFF5B5B"/>
        </patternFill>
      </fill>
    </dxf>
    <dxf>
      <font>
        <b/>
        <i val="0"/>
      </font>
      <fill>
        <patternFill>
          <bgColor rgb="FFFF5B5B"/>
        </patternFill>
      </fill>
    </dxf>
    <dxf>
      <font>
        <b/>
        <i val="0"/>
      </font>
      <fill>
        <patternFill>
          <bgColor rgb="FF00EA6A"/>
        </patternFill>
      </fill>
    </dxf>
    <dxf>
      <font>
        <b/>
        <i val="0"/>
      </font>
      <fill>
        <patternFill>
          <bgColor rgb="FFFF5B5B"/>
        </patternFill>
      </fill>
    </dxf>
    <dxf>
      <font>
        <b/>
        <i val="0"/>
      </font>
      <fill>
        <patternFill>
          <bgColor rgb="FFFFD243"/>
        </patternFill>
      </fill>
    </dxf>
    <dxf>
      <font>
        <b/>
        <i val="0"/>
      </font>
      <fill>
        <patternFill>
          <bgColor rgb="FFFF5B5B"/>
        </patternFill>
      </fill>
    </dxf>
    <dxf>
      <font>
        <b/>
        <i val="0"/>
      </font>
      <fill>
        <patternFill>
          <bgColor rgb="FF00EA6A"/>
        </patternFill>
      </fill>
    </dxf>
    <dxf>
      <font>
        <b/>
        <i val="0"/>
      </font>
      <fill>
        <patternFill>
          <bgColor rgb="FFFF5B5B"/>
        </patternFill>
      </fill>
    </dxf>
    <dxf>
      <font>
        <b/>
        <i val="0"/>
      </font>
      <fill>
        <patternFill>
          <bgColor rgb="FF00EA6A"/>
        </patternFill>
      </fill>
    </dxf>
    <dxf>
      <font>
        <b/>
        <i val="0"/>
      </font>
      <fill>
        <patternFill>
          <bgColor rgb="FF00EA6A"/>
        </patternFill>
      </fill>
    </dxf>
    <dxf>
      <font>
        <b/>
        <i val="0"/>
      </font>
      <fill>
        <patternFill>
          <bgColor rgb="FFFFD243"/>
        </patternFill>
      </fill>
    </dxf>
    <dxf>
      <font>
        <b/>
        <i val="0"/>
      </font>
      <fill>
        <patternFill>
          <bgColor rgb="FFFF5B5B"/>
        </patternFill>
      </fill>
    </dxf>
    <dxf>
      <font>
        <b/>
        <i val="0"/>
      </font>
      <fill>
        <patternFill>
          <bgColor rgb="FFFF5B5B"/>
        </patternFill>
      </fill>
    </dxf>
    <dxf>
      <font>
        <b/>
        <i val="0"/>
      </font>
      <fill>
        <patternFill>
          <bgColor rgb="FF00EA6A"/>
        </patternFill>
      </fill>
    </dxf>
    <dxf>
      <font>
        <b/>
        <i val="0"/>
      </font>
      <fill>
        <patternFill>
          <bgColor rgb="FFFFD243"/>
        </patternFill>
      </fill>
    </dxf>
  </dxfs>
  <tableStyles count="0" defaultTableStyle="TableStyleMedium2" defaultPivotStyle="PivotStyleLight16"/>
  <colors>
    <mruColors>
      <color rgb="FFFFFFFF"/>
      <color rgb="FFEA601F"/>
      <color rgb="FFFFD243"/>
      <color rgb="FFFF5B5B"/>
      <color rgb="FF00EA6A"/>
      <color rgb="FFC00000"/>
      <color rgb="FFEE0000"/>
      <color rgb="FFFF0000"/>
      <color rgb="FFFF75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558165</xdr:colOff>
      <xdr:row>8</xdr:row>
      <xdr:rowOff>57150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000625" cy="1581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25400</xdr:colOff>
          <xdr:row>8</xdr:row>
          <xdr:rowOff>501650</xdr:rowOff>
        </xdr:from>
        <xdr:to>
          <xdr:col>2</xdr:col>
          <xdr:colOff>1828800</xdr:colOff>
          <xdr:row>9</xdr:row>
          <xdr:rowOff>374650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Staff (Including Volunteer, Agency, Temp &amp; Casual)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9</xdr:row>
          <xdr:rowOff>596900</xdr:rowOff>
        </xdr:from>
        <xdr:to>
          <xdr:col>2</xdr:col>
          <xdr:colOff>1930400</xdr:colOff>
          <xdr:row>9</xdr:row>
          <xdr:rowOff>793750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Customers &amp; Clients (Incl. Staff)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9</xdr:row>
          <xdr:rowOff>762000</xdr:rowOff>
        </xdr:from>
        <xdr:to>
          <xdr:col>2</xdr:col>
          <xdr:colOff>1371600</xdr:colOff>
          <xdr:row>9</xdr:row>
          <xdr:rowOff>939800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Suppliers (Incl. Staff)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9</xdr:row>
          <xdr:rowOff>914400</xdr:rowOff>
        </xdr:from>
        <xdr:to>
          <xdr:col>2</xdr:col>
          <xdr:colOff>1212850</xdr:colOff>
          <xdr:row>9</xdr:row>
          <xdr:rowOff>1092200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Experts &amp; Witnesses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1854200</xdr:colOff>
          <xdr:row>9</xdr:row>
          <xdr:rowOff>25400</xdr:rowOff>
        </xdr:from>
        <xdr:to>
          <xdr:col>2</xdr:col>
          <xdr:colOff>2635250</xdr:colOff>
          <xdr:row>9</xdr:row>
          <xdr:rowOff>196850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Patients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1854200</xdr:colOff>
          <xdr:row>9</xdr:row>
          <xdr:rowOff>177800</xdr:rowOff>
        </xdr:from>
        <xdr:to>
          <xdr:col>2</xdr:col>
          <xdr:colOff>2895600</xdr:colOff>
          <xdr:row>9</xdr:row>
          <xdr:rowOff>349250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Students &amp; Pupils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9</xdr:row>
          <xdr:rowOff>311150</xdr:rowOff>
        </xdr:from>
        <xdr:to>
          <xdr:col>2</xdr:col>
          <xdr:colOff>1758950</xdr:colOff>
          <xdr:row>9</xdr:row>
          <xdr:rowOff>641350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Advisors, Consultants &amp; other Professional Experts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9</xdr:row>
          <xdr:rowOff>1060450</xdr:rowOff>
        </xdr:from>
        <xdr:to>
          <xdr:col>2</xdr:col>
          <xdr:colOff>1327150</xdr:colOff>
          <xdr:row>9</xdr:row>
          <xdr:rowOff>1257300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Members or Supporters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1854200</xdr:colOff>
          <xdr:row>9</xdr:row>
          <xdr:rowOff>311150</xdr:rowOff>
        </xdr:from>
        <xdr:to>
          <xdr:col>2</xdr:col>
          <xdr:colOff>2635250</xdr:colOff>
          <xdr:row>9</xdr:row>
          <xdr:rowOff>527050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Shareholders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1854200</xdr:colOff>
          <xdr:row>9</xdr:row>
          <xdr:rowOff>425450</xdr:rowOff>
        </xdr:from>
        <xdr:to>
          <xdr:col>2</xdr:col>
          <xdr:colOff>3460750</xdr:colOff>
          <xdr:row>9</xdr:row>
          <xdr:rowOff>1016000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Relatives, Guardians &amp; Assosciates of the person the information is about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1854200</xdr:colOff>
          <xdr:row>9</xdr:row>
          <xdr:rowOff>882650</xdr:rowOff>
        </xdr:from>
        <xdr:to>
          <xdr:col>2</xdr:col>
          <xdr:colOff>3511550</xdr:colOff>
          <xdr:row>9</xdr:row>
          <xdr:rowOff>1244600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Complaints, Correspondents &amp; Enquirers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9</xdr:row>
          <xdr:rowOff>1174750</xdr:rowOff>
        </xdr:from>
        <xdr:to>
          <xdr:col>2</xdr:col>
          <xdr:colOff>1587500</xdr:colOff>
          <xdr:row>9</xdr:row>
          <xdr:rowOff>1473200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Offenders &amp; Suspected Offenders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1835150</xdr:colOff>
          <xdr:row>9</xdr:row>
          <xdr:rowOff>1206500</xdr:rowOff>
        </xdr:from>
        <xdr:to>
          <xdr:col>2</xdr:col>
          <xdr:colOff>3511550</xdr:colOff>
          <xdr:row>9</xdr:row>
          <xdr:rowOff>1435100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Children &amp; Vulnerable Adults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1435100</xdr:colOff>
          <xdr:row>9</xdr:row>
          <xdr:rowOff>1397000</xdr:rowOff>
        </xdr:from>
        <xdr:to>
          <xdr:col>2</xdr:col>
          <xdr:colOff>2216150</xdr:colOff>
          <xdr:row>9</xdr:row>
          <xdr:rowOff>1600200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6350</xdr:rowOff>
        </xdr:from>
        <xdr:to>
          <xdr:col>2</xdr:col>
          <xdr:colOff>793750</xdr:colOff>
          <xdr:row>13</xdr:row>
          <xdr:rowOff>222250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One-Off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215900</xdr:rowOff>
        </xdr:from>
        <xdr:to>
          <xdr:col>2</xdr:col>
          <xdr:colOff>793750</xdr:colOff>
          <xdr:row>13</xdr:row>
          <xdr:rowOff>419100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Every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381000</xdr:rowOff>
        </xdr:from>
        <xdr:to>
          <xdr:col>2</xdr:col>
          <xdr:colOff>1143000</xdr:colOff>
          <xdr:row>14</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Continuously for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2203450</xdr:colOff>
          <xdr:row>12</xdr:row>
          <xdr:rowOff>679450</xdr:rowOff>
        </xdr:from>
        <xdr:to>
          <xdr:col>2</xdr:col>
          <xdr:colOff>2997200</xdr:colOff>
          <xdr:row>13</xdr:row>
          <xdr:rowOff>215900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Day(s)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2203450</xdr:colOff>
          <xdr:row>13</xdr:row>
          <xdr:rowOff>139700</xdr:rowOff>
        </xdr:from>
        <xdr:to>
          <xdr:col>2</xdr:col>
          <xdr:colOff>2997200</xdr:colOff>
          <xdr:row>13</xdr:row>
          <xdr:rowOff>342900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Week(s)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2203450</xdr:colOff>
          <xdr:row>13</xdr:row>
          <xdr:rowOff>266700</xdr:rowOff>
        </xdr:from>
        <xdr:to>
          <xdr:col>2</xdr:col>
          <xdr:colOff>2997200</xdr:colOff>
          <xdr:row>13</xdr:row>
          <xdr:rowOff>482600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Month(s)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2203450</xdr:colOff>
          <xdr:row>13</xdr:row>
          <xdr:rowOff>406400</xdr:rowOff>
        </xdr:from>
        <xdr:to>
          <xdr:col>2</xdr:col>
          <xdr:colOff>2997200</xdr:colOff>
          <xdr:row>14</xdr:row>
          <xdr:rowOff>25400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Year(s)</a:t>
              </a:r>
            </a:p>
          </xdr:txBody>
        </xdr:sp>
        <xdr:clientData/>
      </xdr:twoCellAnchor>
    </mc:Choice>
    <mc:Fallback/>
  </mc:AlternateContent>
  <xdr:twoCellAnchor>
    <xdr:from>
      <xdr:col>2</xdr:col>
      <xdr:colOff>1013460</xdr:colOff>
      <xdr:row>13</xdr:row>
      <xdr:rowOff>30480</xdr:rowOff>
    </xdr:from>
    <xdr:to>
      <xdr:col>2</xdr:col>
      <xdr:colOff>2118360</xdr:colOff>
      <xdr:row>13</xdr:row>
      <xdr:rowOff>563880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070860" y="7680960"/>
          <a:ext cx="1104900" cy="53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800" i="1"/>
            <a:t>Number:</a:t>
          </a:r>
        </a:p>
        <a:p>
          <a:pPr algn="ctr"/>
          <a:endParaRPr lang="en-GB" sz="1100" b="1" i="0"/>
        </a:p>
      </xdr:txBody>
    </xdr:sp>
    <xdr:clientData/>
  </xdr:twoCellAnchor>
  <mc:AlternateContent xmlns:mc="http://schemas.openxmlformats.org/markup-compatibility/2006">
    <mc:Choice xmlns:a14="http://schemas.microsoft.com/office/drawing/2010/main" Requires="a14">
      <xdr:twoCellAnchor editAs="oneCell">
        <xdr:from>
          <xdr:col>2</xdr:col>
          <xdr:colOff>1244600</xdr:colOff>
          <xdr:row>14</xdr:row>
          <xdr:rowOff>6350</xdr:rowOff>
        </xdr:from>
        <xdr:to>
          <xdr:col>2</xdr:col>
          <xdr:colOff>2025650</xdr:colOff>
          <xdr:row>14</xdr:row>
          <xdr:rowOff>222250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Day(s)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1244600</xdr:colOff>
          <xdr:row>14</xdr:row>
          <xdr:rowOff>146050</xdr:rowOff>
        </xdr:from>
        <xdr:to>
          <xdr:col>2</xdr:col>
          <xdr:colOff>2025650</xdr:colOff>
          <xdr:row>14</xdr:row>
          <xdr:rowOff>368300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Week(s)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1244600</xdr:colOff>
          <xdr:row>14</xdr:row>
          <xdr:rowOff>292100</xdr:rowOff>
        </xdr:from>
        <xdr:to>
          <xdr:col>2</xdr:col>
          <xdr:colOff>2025650</xdr:colOff>
          <xdr:row>14</xdr:row>
          <xdr:rowOff>495300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Month(s)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1244600</xdr:colOff>
          <xdr:row>14</xdr:row>
          <xdr:rowOff>419100</xdr:rowOff>
        </xdr:from>
        <xdr:to>
          <xdr:col>2</xdr:col>
          <xdr:colOff>2025650</xdr:colOff>
          <xdr:row>14</xdr:row>
          <xdr:rowOff>635000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Year(s)</a:t>
              </a:r>
            </a:p>
          </xdr:txBody>
        </xdr:sp>
        <xdr:clientData/>
      </xdr:twoCellAnchor>
    </mc:Choice>
    <mc:Fallback/>
  </mc:AlternateContent>
  <xdr:twoCellAnchor>
    <xdr:from>
      <xdr:col>2</xdr:col>
      <xdr:colOff>45720</xdr:colOff>
      <xdr:row>14</xdr:row>
      <xdr:rowOff>60960</xdr:rowOff>
    </xdr:from>
    <xdr:to>
      <xdr:col>2</xdr:col>
      <xdr:colOff>1150620</xdr:colOff>
      <xdr:row>14</xdr:row>
      <xdr:rowOff>563880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912620" y="8183880"/>
          <a:ext cx="1104900" cy="502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800" i="1"/>
            <a:t>Number:</a:t>
          </a:r>
        </a:p>
        <a:p>
          <a:pPr algn="ctr"/>
          <a:endParaRPr lang="en-GB" sz="1100" b="1" i="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373380</xdr:colOff>
      <xdr:row>5</xdr:row>
      <xdr:rowOff>358140</xdr:rowOff>
    </xdr:from>
    <xdr:to>
      <xdr:col>2</xdr:col>
      <xdr:colOff>982980</xdr:colOff>
      <xdr:row>5</xdr:row>
      <xdr:rowOff>571500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3787140" y="2316480"/>
          <a:ext cx="609600" cy="213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t>Satisfied</a:t>
          </a:r>
        </a:p>
      </xdr:txBody>
    </xdr:sp>
    <xdr:clientData/>
  </xdr:twoCellAnchor>
  <xdr:twoCellAnchor>
    <xdr:from>
      <xdr:col>2</xdr:col>
      <xdr:colOff>982980</xdr:colOff>
      <xdr:row>5</xdr:row>
      <xdr:rowOff>358140</xdr:rowOff>
    </xdr:from>
    <xdr:to>
      <xdr:col>2</xdr:col>
      <xdr:colOff>1760220</xdr:colOff>
      <xdr:row>5</xdr:row>
      <xdr:rowOff>571500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4396740" y="2316480"/>
          <a:ext cx="777240" cy="213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t>Not Satisfied</a:t>
          </a:r>
        </a:p>
      </xdr:txBody>
    </xdr:sp>
    <xdr:clientData/>
  </xdr:twoCellAnchor>
  <xdr:twoCellAnchor>
    <xdr:from>
      <xdr:col>2</xdr:col>
      <xdr:colOff>982980</xdr:colOff>
      <xdr:row>5</xdr:row>
      <xdr:rowOff>571500</xdr:rowOff>
    </xdr:from>
    <xdr:to>
      <xdr:col>2</xdr:col>
      <xdr:colOff>1760220</xdr:colOff>
      <xdr:row>5</xdr:row>
      <xdr:rowOff>784860</xdr:rowOff>
    </xdr:to>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4396740" y="2529840"/>
          <a:ext cx="777240" cy="213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900"/>
        </a:p>
      </xdr:txBody>
    </xdr:sp>
    <xdr:clientData/>
  </xdr:twoCellAnchor>
  <xdr:twoCellAnchor>
    <xdr:from>
      <xdr:col>2</xdr:col>
      <xdr:colOff>982980</xdr:colOff>
      <xdr:row>5</xdr:row>
      <xdr:rowOff>784860</xdr:rowOff>
    </xdr:from>
    <xdr:to>
      <xdr:col>2</xdr:col>
      <xdr:colOff>1760220</xdr:colOff>
      <xdr:row>5</xdr:row>
      <xdr:rowOff>998220</xdr:rowOff>
    </xdr:to>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4396740" y="2743200"/>
          <a:ext cx="777240" cy="213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900"/>
        </a:p>
      </xdr:txBody>
    </xdr:sp>
    <xdr:clientData/>
  </xdr:twoCellAnchor>
  <xdr:twoCellAnchor>
    <xdr:from>
      <xdr:col>2</xdr:col>
      <xdr:colOff>982980</xdr:colOff>
      <xdr:row>5</xdr:row>
      <xdr:rowOff>998220</xdr:rowOff>
    </xdr:from>
    <xdr:to>
      <xdr:col>2</xdr:col>
      <xdr:colOff>1760220</xdr:colOff>
      <xdr:row>5</xdr:row>
      <xdr:rowOff>1211580</xdr:rowOff>
    </xdr:to>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4396740" y="2956560"/>
          <a:ext cx="777240" cy="213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900"/>
        </a:p>
      </xdr:txBody>
    </xdr:sp>
    <xdr:clientData/>
  </xdr:twoCellAnchor>
  <xdr:twoCellAnchor>
    <xdr:from>
      <xdr:col>2</xdr:col>
      <xdr:colOff>982980</xdr:colOff>
      <xdr:row>5</xdr:row>
      <xdr:rowOff>1211580</xdr:rowOff>
    </xdr:from>
    <xdr:to>
      <xdr:col>2</xdr:col>
      <xdr:colOff>1760220</xdr:colOff>
      <xdr:row>5</xdr:row>
      <xdr:rowOff>1424940</xdr:rowOff>
    </xdr:to>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4396740" y="3169920"/>
          <a:ext cx="777240" cy="213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900"/>
        </a:p>
      </xdr:txBody>
    </xdr:sp>
    <xdr:clientData/>
  </xdr:twoCellAnchor>
  <xdr:twoCellAnchor>
    <xdr:from>
      <xdr:col>2</xdr:col>
      <xdr:colOff>373380</xdr:colOff>
      <xdr:row>5</xdr:row>
      <xdr:rowOff>571500</xdr:rowOff>
    </xdr:from>
    <xdr:to>
      <xdr:col>2</xdr:col>
      <xdr:colOff>982980</xdr:colOff>
      <xdr:row>5</xdr:row>
      <xdr:rowOff>784860</xdr:rowOff>
    </xdr:to>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3787140" y="2529840"/>
          <a:ext cx="609600" cy="213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900"/>
        </a:p>
      </xdr:txBody>
    </xdr:sp>
    <xdr:clientData/>
  </xdr:twoCellAnchor>
  <xdr:twoCellAnchor>
    <xdr:from>
      <xdr:col>2</xdr:col>
      <xdr:colOff>373380</xdr:colOff>
      <xdr:row>5</xdr:row>
      <xdr:rowOff>784860</xdr:rowOff>
    </xdr:from>
    <xdr:to>
      <xdr:col>2</xdr:col>
      <xdr:colOff>982980</xdr:colOff>
      <xdr:row>5</xdr:row>
      <xdr:rowOff>998220</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3787140" y="2743200"/>
          <a:ext cx="609600" cy="213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900"/>
        </a:p>
      </xdr:txBody>
    </xdr:sp>
    <xdr:clientData/>
  </xdr:twoCellAnchor>
  <xdr:twoCellAnchor>
    <xdr:from>
      <xdr:col>2</xdr:col>
      <xdr:colOff>373380</xdr:colOff>
      <xdr:row>5</xdr:row>
      <xdr:rowOff>998220</xdr:rowOff>
    </xdr:from>
    <xdr:to>
      <xdr:col>2</xdr:col>
      <xdr:colOff>982980</xdr:colOff>
      <xdr:row>5</xdr:row>
      <xdr:rowOff>1211580</xdr:rowOff>
    </xdr:to>
    <xdr:sp macro="" textlink="">
      <xdr:nvSpPr>
        <xdr:cNvPr id="14" name="TextBox 13">
          <a:extLst>
            <a:ext uri="{FF2B5EF4-FFF2-40B4-BE49-F238E27FC236}">
              <a16:creationId xmlns:a16="http://schemas.microsoft.com/office/drawing/2014/main" id="{00000000-0008-0000-0400-00000E000000}"/>
            </a:ext>
          </a:extLst>
        </xdr:cNvPr>
        <xdr:cNvSpPr txBox="1"/>
      </xdr:nvSpPr>
      <xdr:spPr>
        <a:xfrm>
          <a:off x="3787140" y="2956560"/>
          <a:ext cx="609600" cy="213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900"/>
        </a:p>
      </xdr:txBody>
    </xdr:sp>
    <xdr:clientData/>
  </xdr:twoCellAnchor>
  <xdr:twoCellAnchor>
    <xdr:from>
      <xdr:col>2</xdr:col>
      <xdr:colOff>373380</xdr:colOff>
      <xdr:row>5</xdr:row>
      <xdr:rowOff>1211580</xdr:rowOff>
    </xdr:from>
    <xdr:to>
      <xdr:col>2</xdr:col>
      <xdr:colOff>982980</xdr:colOff>
      <xdr:row>5</xdr:row>
      <xdr:rowOff>1424940</xdr:rowOff>
    </xdr:to>
    <xdr:sp macro="" textlink="">
      <xdr:nvSpPr>
        <xdr:cNvPr id="15" name="TextBox 14">
          <a:extLst>
            <a:ext uri="{FF2B5EF4-FFF2-40B4-BE49-F238E27FC236}">
              <a16:creationId xmlns:a16="http://schemas.microsoft.com/office/drawing/2014/main" id="{00000000-0008-0000-0400-00000F000000}"/>
            </a:ext>
          </a:extLst>
        </xdr:cNvPr>
        <xdr:cNvSpPr txBox="1"/>
      </xdr:nvSpPr>
      <xdr:spPr>
        <a:xfrm>
          <a:off x="3787140" y="3169920"/>
          <a:ext cx="609600" cy="213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900"/>
        </a:p>
      </xdr:txBody>
    </xdr:sp>
    <xdr:clientData/>
  </xdr:twoCellAnchor>
  <xdr:twoCellAnchor>
    <xdr:from>
      <xdr:col>2</xdr:col>
      <xdr:colOff>60960</xdr:colOff>
      <xdr:row>5</xdr:row>
      <xdr:rowOff>571500</xdr:rowOff>
    </xdr:from>
    <xdr:to>
      <xdr:col>2</xdr:col>
      <xdr:colOff>373380</xdr:colOff>
      <xdr:row>5</xdr:row>
      <xdr:rowOff>784860</xdr:rowOff>
    </xdr:to>
    <xdr:sp macro="" textlink="">
      <xdr:nvSpPr>
        <xdr:cNvPr id="16" name="TextBox 15">
          <a:extLst>
            <a:ext uri="{FF2B5EF4-FFF2-40B4-BE49-F238E27FC236}">
              <a16:creationId xmlns:a16="http://schemas.microsoft.com/office/drawing/2014/main" id="{00000000-0008-0000-0400-000010000000}"/>
            </a:ext>
          </a:extLst>
        </xdr:cNvPr>
        <xdr:cNvSpPr txBox="1"/>
      </xdr:nvSpPr>
      <xdr:spPr>
        <a:xfrm>
          <a:off x="3474720" y="2529840"/>
          <a:ext cx="312420" cy="213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GB" sz="900"/>
            <a:t>(a)</a:t>
          </a:r>
        </a:p>
      </xdr:txBody>
    </xdr:sp>
    <xdr:clientData/>
  </xdr:twoCellAnchor>
  <xdr:twoCellAnchor>
    <xdr:from>
      <xdr:col>2</xdr:col>
      <xdr:colOff>60960</xdr:colOff>
      <xdr:row>5</xdr:row>
      <xdr:rowOff>784860</xdr:rowOff>
    </xdr:from>
    <xdr:to>
      <xdr:col>2</xdr:col>
      <xdr:colOff>373380</xdr:colOff>
      <xdr:row>5</xdr:row>
      <xdr:rowOff>998220</xdr:rowOff>
    </xdr:to>
    <xdr:sp macro="" textlink="">
      <xdr:nvSpPr>
        <xdr:cNvPr id="17" name="TextBox 16">
          <a:extLst>
            <a:ext uri="{FF2B5EF4-FFF2-40B4-BE49-F238E27FC236}">
              <a16:creationId xmlns:a16="http://schemas.microsoft.com/office/drawing/2014/main" id="{00000000-0008-0000-0400-000011000000}"/>
            </a:ext>
          </a:extLst>
        </xdr:cNvPr>
        <xdr:cNvSpPr txBox="1"/>
      </xdr:nvSpPr>
      <xdr:spPr>
        <a:xfrm>
          <a:off x="3474720" y="2743200"/>
          <a:ext cx="312420" cy="213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GB" sz="900"/>
            <a:t>(b)</a:t>
          </a:r>
        </a:p>
      </xdr:txBody>
    </xdr:sp>
    <xdr:clientData/>
  </xdr:twoCellAnchor>
  <xdr:twoCellAnchor>
    <xdr:from>
      <xdr:col>2</xdr:col>
      <xdr:colOff>60960</xdr:colOff>
      <xdr:row>5</xdr:row>
      <xdr:rowOff>998220</xdr:rowOff>
    </xdr:from>
    <xdr:to>
      <xdr:col>2</xdr:col>
      <xdr:colOff>373380</xdr:colOff>
      <xdr:row>5</xdr:row>
      <xdr:rowOff>1211580</xdr:rowOff>
    </xdr:to>
    <xdr:sp macro="" textlink="">
      <xdr:nvSpPr>
        <xdr:cNvPr id="18" name="TextBox 17">
          <a:extLst>
            <a:ext uri="{FF2B5EF4-FFF2-40B4-BE49-F238E27FC236}">
              <a16:creationId xmlns:a16="http://schemas.microsoft.com/office/drawing/2014/main" id="{00000000-0008-0000-0400-000012000000}"/>
            </a:ext>
          </a:extLst>
        </xdr:cNvPr>
        <xdr:cNvSpPr txBox="1"/>
      </xdr:nvSpPr>
      <xdr:spPr>
        <a:xfrm>
          <a:off x="3474720" y="2956560"/>
          <a:ext cx="312420" cy="213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GB" sz="900"/>
            <a:t>(c)</a:t>
          </a:r>
        </a:p>
      </xdr:txBody>
    </xdr:sp>
    <xdr:clientData/>
  </xdr:twoCellAnchor>
  <xdr:twoCellAnchor>
    <xdr:from>
      <xdr:col>2</xdr:col>
      <xdr:colOff>60960</xdr:colOff>
      <xdr:row>5</xdr:row>
      <xdr:rowOff>1211580</xdr:rowOff>
    </xdr:from>
    <xdr:to>
      <xdr:col>2</xdr:col>
      <xdr:colOff>373380</xdr:colOff>
      <xdr:row>5</xdr:row>
      <xdr:rowOff>1424940</xdr:rowOff>
    </xdr:to>
    <xdr:sp macro="" textlink="">
      <xdr:nvSpPr>
        <xdr:cNvPr id="19" name="TextBox 18">
          <a:extLst>
            <a:ext uri="{FF2B5EF4-FFF2-40B4-BE49-F238E27FC236}">
              <a16:creationId xmlns:a16="http://schemas.microsoft.com/office/drawing/2014/main" id="{00000000-0008-0000-0400-000013000000}"/>
            </a:ext>
          </a:extLst>
        </xdr:cNvPr>
        <xdr:cNvSpPr txBox="1"/>
      </xdr:nvSpPr>
      <xdr:spPr>
        <a:xfrm>
          <a:off x="3474720" y="3169920"/>
          <a:ext cx="312420" cy="213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GB" sz="900"/>
            <a:t>(d)</a:t>
          </a:r>
        </a:p>
      </xdr:txBody>
    </xdr:sp>
    <xdr:clientData/>
  </xdr:twoCellAnchor>
  <mc:AlternateContent xmlns:mc="http://schemas.openxmlformats.org/markup-compatibility/2006">
    <mc:Choice xmlns:a14="http://schemas.microsoft.com/office/drawing/2010/main" Requires="a14">
      <xdr:twoCellAnchor editAs="oneCell">
        <xdr:from>
          <xdr:col>2</xdr:col>
          <xdr:colOff>565150</xdr:colOff>
          <xdr:row>5</xdr:row>
          <xdr:rowOff>571500</xdr:rowOff>
        </xdr:from>
        <xdr:to>
          <xdr:col>2</xdr:col>
          <xdr:colOff>787400</xdr:colOff>
          <xdr:row>5</xdr:row>
          <xdr:rowOff>793750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565150</xdr:colOff>
          <xdr:row>5</xdr:row>
          <xdr:rowOff>787400</xdr:rowOff>
        </xdr:from>
        <xdr:to>
          <xdr:col>2</xdr:col>
          <xdr:colOff>787400</xdr:colOff>
          <xdr:row>5</xdr:row>
          <xdr:rowOff>1016000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565150</xdr:colOff>
          <xdr:row>5</xdr:row>
          <xdr:rowOff>1212850</xdr:rowOff>
        </xdr:from>
        <xdr:to>
          <xdr:col>2</xdr:col>
          <xdr:colOff>787400</xdr:colOff>
          <xdr:row>5</xdr:row>
          <xdr:rowOff>1435100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565150</xdr:colOff>
          <xdr:row>5</xdr:row>
          <xdr:rowOff>996950</xdr:rowOff>
        </xdr:from>
        <xdr:to>
          <xdr:col>2</xdr:col>
          <xdr:colOff>787400</xdr:colOff>
          <xdr:row>5</xdr:row>
          <xdr:rowOff>1219200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5</xdr:row>
          <xdr:rowOff>571500</xdr:rowOff>
        </xdr:from>
        <xdr:to>
          <xdr:col>2</xdr:col>
          <xdr:colOff>1473200</xdr:colOff>
          <xdr:row>5</xdr:row>
          <xdr:rowOff>793750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5</xdr:row>
          <xdr:rowOff>787400</xdr:rowOff>
        </xdr:from>
        <xdr:to>
          <xdr:col>2</xdr:col>
          <xdr:colOff>1473200</xdr:colOff>
          <xdr:row>5</xdr:row>
          <xdr:rowOff>1016000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5</xdr:row>
          <xdr:rowOff>1212850</xdr:rowOff>
        </xdr:from>
        <xdr:to>
          <xdr:col>2</xdr:col>
          <xdr:colOff>1473200</xdr:colOff>
          <xdr:row>5</xdr:row>
          <xdr:rowOff>1435100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5</xdr:row>
          <xdr:rowOff>996950</xdr:rowOff>
        </xdr:from>
        <xdr:to>
          <xdr:col>2</xdr:col>
          <xdr:colOff>1473200</xdr:colOff>
          <xdr:row>5</xdr:row>
          <xdr:rowOff>1219200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704850</xdr:colOff>
      <xdr:row>8</xdr:row>
      <xdr:rowOff>57150</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000625" cy="1581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0.xml"/><Relationship Id="rId3" Type="http://schemas.openxmlformats.org/officeDocument/2006/relationships/vmlDrawing" Target="../drawings/vmlDrawing2.vml"/><Relationship Id="rId7" Type="http://schemas.openxmlformats.org/officeDocument/2006/relationships/ctrlProp" Target="../ctrlProps/ctrlProp29.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A476B-F81F-4906-B783-C6BF989BE59B}">
  <sheetPr>
    <tabColor rgb="FFFF0000"/>
  </sheetPr>
  <dimension ref="B12:S24"/>
  <sheetViews>
    <sheetView topLeftCell="A6" workbookViewId="0">
      <selection activeCell="X8" sqref="X8"/>
    </sheetView>
  </sheetViews>
  <sheetFormatPr defaultRowHeight="14.5" x14ac:dyDescent="0.35"/>
  <cols>
    <col min="2" max="2" width="2.54296875" customWidth="1"/>
    <col min="15" max="15" width="12.90625" customWidth="1"/>
    <col min="19" max="19" width="3.08984375" customWidth="1"/>
  </cols>
  <sheetData>
    <row r="12" spans="2:19" ht="15" thickBot="1" x14ac:dyDescent="0.4"/>
    <row r="13" spans="2:19" ht="15" thickBot="1" x14ac:dyDescent="0.4">
      <c r="B13" s="76"/>
      <c r="C13" s="77"/>
      <c r="D13" s="77"/>
      <c r="E13" s="77"/>
      <c r="F13" s="77"/>
      <c r="G13" s="77"/>
      <c r="H13" s="77"/>
      <c r="I13" s="77"/>
      <c r="J13" s="77"/>
      <c r="K13" s="77"/>
      <c r="L13" s="77"/>
      <c r="M13" s="77"/>
      <c r="N13" s="77"/>
      <c r="O13" s="77"/>
      <c r="P13" s="77"/>
      <c r="Q13" s="77"/>
      <c r="R13" s="77"/>
      <c r="S13" s="78"/>
    </row>
    <row r="14" spans="2:19" ht="18" thickBot="1" x14ac:dyDescent="0.4">
      <c r="B14" s="79"/>
      <c r="C14" s="101" t="s">
        <v>0</v>
      </c>
      <c r="D14" s="102"/>
      <c r="E14" s="102"/>
      <c r="F14" s="102"/>
      <c r="G14" s="102"/>
      <c r="H14" s="102"/>
      <c r="I14" s="102"/>
      <c r="J14" s="102"/>
      <c r="K14" s="102"/>
      <c r="L14" s="102"/>
      <c r="M14" s="102"/>
      <c r="N14" s="102"/>
      <c r="O14" s="102"/>
      <c r="P14" s="102"/>
      <c r="Q14" s="102"/>
      <c r="R14" s="103"/>
      <c r="S14" s="80"/>
    </row>
    <row r="15" spans="2:19" ht="114.75" customHeight="1" thickBot="1" x14ac:dyDescent="0.4">
      <c r="B15" s="79"/>
      <c r="C15" s="98" t="s">
        <v>1</v>
      </c>
      <c r="D15" s="99"/>
      <c r="E15" s="99"/>
      <c r="F15" s="99"/>
      <c r="G15" s="99"/>
      <c r="H15" s="99"/>
      <c r="I15" s="99"/>
      <c r="J15" s="99"/>
      <c r="K15" s="99"/>
      <c r="L15" s="99"/>
      <c r="M15" s="99"/>
      <c r="N15" s="99"/>
      <c r="O15" s="99"/>
      <c r="P15" s="99"/>
      <c r="Q15" s="99"/>
      <c r="R15" s="100"/>
      <c r="S15" s="80"/>
    </row>
    <row r="16" spans="2:19" ht="15" thickBot="1" x14ac:dyDescent="0.4">
      <c r="B16" s="81"/>
      <c r="C16" s="82"/>
      <c r="D16" s="82"/>
      <c r="E16" s="82"/>
      <c r="F16" s="82"/>
      <c r="G16" s="82"/>
      <c r="H16" s="82"/>
      <c r="I16" s="82"/>
      <c r="J16" s="82"/>
      <c r="K16" s="82"/>
      <c r="L16" s="82"/>
      <c r="M16" s="82"/>
      <c r="N16" s="82"/>
      <c r="O16" s="82"/>
      <c r="P16" s="82"/>
      <c r="Q16" s="82"/>
      <c r="R16" s="82"/>
      <c r="S16" s="83"/>
    </row>
    <row r="22" spans="3:15" ht="1.75" customHeight="1" x14ac:dyDescent="0.35"/>
    <row r="23" spans="3:15" hidden="1" x14ac:dyDescent="0.35"/>
    <row r="24" spans="3:15" ht="183" customHeight="1" x14ac:dyDescent="0.35">
      <c r="C24" s="97" t="s">
        <v>2</v>
      </c>
      <c r="D24" s="97"/>
      <c r="E24" s="97"/>
      <c r="F24" s="97"/>
      <c r="G24" s="97"/>
      <c r="H24" s="97"/>
      <c r="I24" s="97"/>
      <c r="J24" s="97"/>
      <c r="K24" s="97"/>
      <c r="L24" s="97"/>
      <c r="M24" s="97"/>
      <c r="N24" s="97"/>
      <c r="O24" s="97"/>
    </row>
  </sheetData>
  <mergeCells count="3">
    <mergeCell ref="C24:O24"/>
    <mergeCell ref="C15:R15"/>
    <mergeCell ref="C14:R1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9972C-2972-483F-BE57-A685364F7315}">
  <sheetPr codeName="Sheet1">
    <tabColor theme="5"/>
  </sheetPr>
  <dimension ref="A1:C20"/>
  <sheetViews>
    <sheetView topLeftCell="A5" zoomScaleNormal="100" workbookViewId="0">
      <selection activeCell="C20" sqref="C20"/>
    </sheetView>
  </sheetViews>
  <sheetFormatPr defaultRowHeight="14.5" x14ac:dyDescent="0.35"/>
  <cols>
    <col min="1" max="1" width="5.6328125" customWidth="1"/>
    <col min="2" max="2" width="21.54296875" customWidth="1"/>
    <col min="3" max="3" width="59.54296875" customWidth="1"/>
  </cols>
  <sheetData>
    <row r="1" spans="1:3" ht="15" thickBot="1" x14ac:dyDescent="0.4"/>
    <row r="2" spans="1:3" ht="31.5" customHeight="1" x14ac:dyDescent="0.35">
      <c r="B2" s="104" t="s">
        <v>3</v>
      </c>
      <c r="C2" s="105"/>
    </row>
    <row r="3" spans="1:3" ht="35.5" x14ac:dyDescent="0.35">
      <c r="B3" s="57" t="s">
        <v>4</v>
      </c>
      <c r="C3" s="1"/>
    </row>
    <row r="4" spans="1:3" ht="43.5" x14ac:dyDescent="0.35">
      <c r="B4" s="58" t="s">
        <v>5</v>
      </c>
      <c r="C4" s="1"/>
    </row>
    <row r="5" spans="1:3" ht="35.5" x14ac:dyDescent="0.35">
      <c r="B5" s="57" t="s">
        <v>6</v>
      </c>
      <c r="C5" s="1"/>
    </row>
    <row r="6" spans="1:3" ht="39.5" x14ac:dyDescent="0.35">
      <c r="B6" s="57" t="s">
        <v>7</v>
      </c>
      <c r="C6" s="1"/>
    </row>
    <row r="7" spans="1:3" ht="29" x14ac:dyDescent="0.35">
      <c r="B7" s="58" t="s">
        <v>8</v>
      </c>
      <c r="C7" s="1"/>
    </row>
    <row r="8" spans="1:3" ht="81.5" x14ac:dyDescent="0.35">
      <c r="B8" s="58" t="s">
        <v>9</v>
      </c>
      <c r="C8" s="1"/>
    </row>
    <row r="9" spans="1:3" ht="43.5" x14ac:dyDescent="0.35">
      <c r="B9" s="58" t="s">
        <v>10</v>
      </c>
      <c r="C9" s="1"/>
    </row>
    <row r="10" spans="1:3" ht="129" customHeight="1" x14ac:dyDescent="0.35">
      <c r="B10" s="58" t="s">
        <v>11</v>
      </c>
      <c r="C10" s="1"/>
    </row>
    <row r="11" spans="1:3" ht="56.5" x14ac:dyDescent="0.35">
      <c r="B11" s="58" t="s">
        <v>12</v>
      </c>
      <c r="C11" s="1">
        <f>'Question 2'!B57</f>
        <v>2</v>
      </c>
    </row>
    <row r="12" spans="1:3" ht="49.25" customHeight="1" x14ac:dyDescent="0.35">
      <c r="A12" s="2"/>
      <c r="B12" s="59" t="s">
        <v>145</v>
      </c>
      <c r="C12" s="1"/>
    </row>
    <row r="13" spans="1:3" ht="54" customHeight="1" x14ac:dyDescent="0.35">
      <c r="B13" s="57" t="s">
        <v>146</v>
      </c>
      <c r="C13" s="1">
        <f>C11*C12</f>
        <v>0</v>
      </c>
    </row>
    <row r="14" spans="1:3" ht="47.4" customHeight="1" x14ac:dyDescent="0.35">
      <c r="B14" s="57" t="s">
        <v>13</v>
      </c>
      <c r="C14" s="1"/>
    </row>
    <row r="15" spans="1:3" ht="65.400000000000006" customHeight="1" x14ac:dyDescent="0.35">
      <c r="B15" s="58" t="s">
        <v>14</v>
      </c>
      <c r="C15" s="1"/>
    </row>
    <row r="16" spans="1:3" ht="60.5" x14ac:dyDescent="0.35">
      <c r="B16" s="58" t="s">
        <v>15</v>
      </c>
      <c r="C16" s="1"/>
    </row>
    <row r="17" spans="2:3" ht="35.5" x14ac:dyDescent="0.35">
      <c r="B17" s="60" t="s">
        <v>16</v>
      </c>
      <c r="C17" s="3"/>
    </row>
    <row r="18" spans="2:3" ht="49.25" customHeight="1" x14ac:dyDescent="0.35">
      <c r="B18" s="61" t="s">
        <v>17</v>
      </c>
      <c r="C18" s="4"/>
    </row>
    <row r="19" spans="2:3" ht="43.5" x14ac:dyDescent="0.35">
      <c r="B19" s="61" t="s">
        <v>18</v>
      </c>
      <c r="C19" s="4"/>
    </row>
    <row r="20" spans="2:3" ht="66" thickBot="1" x14ac:dyDescent="0.4">
      <c r="B20" s="62" t="s">
        <v>19</v>
      </c>
      <c r="C20" s="85" t="str">
        <f>'Question 2'!B4&amp;'Question 2'!B5&amp;'Question 2'!B6&amp;'Question 2'!B7&amp;'Question 2'!B8&amp;'Question 2'!B9&amp;'Question 2'!B10&amp;'Question 2'!B11&amp;'Question 2'!B12&amp;'Question 2'!B13&amp;'Question 2'!B14&amp;'Question 2'!B15&amp;'Question 2'!B16&amp;'Question 2'!B17&amp;'Question 2'!B18&amp;'Question 2'!B19&amp;'Question 2'!B20&amp;'Question 2'!B21&amp;'Question 2'!B22&amp;'Question 2'!B23&amp;'Question 2'!B24&amp;'Question 2'!B25&amp;'Question 2'!B26&amp;'Question 2'!B27&amp;'Question 2'!B28&amp;'Question 2'!B29&amp;'Question 2'!B30&amp;'Question 2'!B31&amp;'Question 2'!B32&amp;'Question 2'!B33&amp;'Question 2'!B34&amp;'Question 2'!B35&amp;'Question 2'!B36&amp;'Question 2'!B37&amp;'Question 2'!B38&amp;'Question 2'!B39&amp;'Question 2'!B40&amp;'Question 2'!B41&amp;'Question 2'!B42&amp;'Question 2'!B43&amp;'Question 2'!B44&amp;'Question 2'!B45&amp;'Question 2'!B46&amp;'Question 2'!B47&amp;'Question 2'!B48&amp;'Question 2'!B49&amp;'Question 2'!B50&amp;'Question 2'!B51&amp;'Question 2'!B52&amp;'Question 2'!B53&amp;'Question 2'!B54&amp;'Question 2'!B55&amp;'Question 2'!B56</f>
        <v xml:space="preserve">Gender. Name. </v>
      </c>
    </row>
  </sheetData>
  <mergeCells count="1">
    <mergeCell ref="B2:C2"/>
  </mergeCells>
  <dataValidations count="5">
    <dataValidation type="list" allowBlank="1" showInputMessage="1" showErrorMessage="1" sqref="C5" xr:uid="{36BA4119-5DD9-46C2-98A9-9D9DC4A0B351}">
      <formula1>"Controller, Processor, Sub-Processor"</formula1>
    </dataValidation>
    <dataValidation type="list" allowBlank="1" showInputMessage="1" showErrorMessage="1" sqref="C6" xr:uid="{1B8E1E6F-632C-47BD-87F0-DAC0803A25F1}">
      <formula1>"Commercial, Public Sector, Not-for-Profit, Regulated in the Desitnation Country (e.g. Financial Services/Legal Services/Healthcare/etc.), Part of a Multi-National Group"</formula1>
    </dataValidation>
    <dataValidation type="list" allowBlank="1" showInputMessage="1" showErrorMessage="1" sqref="C7" xr:uid="{1ED04E4D-D971-4170-AFC4-989F7DC0E434}">
      <formula1>"Large Business (but not Multi-National), Small Business/Sole Trader"</formula1>
    </dataValidation>
    <dataValidation type="list" allowBlank="1" showInputMessage="1" showErrorMessage="1" sqref="C9" xr:uid="{7D721092-59E8-4CB6-A78C-7E2B01CD2D71}">
      <formula1>"Adults (Who are NOT vulnerable), Children or Vulnerable Adults"</formula1>
    </dataValidation>
    <dataValidation type="whole" allowBlank="1" showInputMessage="1" showErrorMessage="1" sqref="C14" xr:uid="{49247FA8-1CC1-40E4-82F8-01910242B637}">
      <formula1>1</formula1>
      <formula2>100</formula2>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2</xdr:col>
                    <xdr:colOff>25400</xdr:colOff>
                    <xdr:row>8</xdr:row>
                    <xdr:rowOff>501650</xdr:rowOff>
                  </from>
                  <to>
                    <xdr:col>2</xdr:col>
                    <xdr:colOff>1828800</xdr:colOff>
                    <xdr:row>9</xdr:row>
                    <xdr:rowOff>374650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2</xdr:col>
                    <xdr:colOff>25400</xdr:colOff>
                    <xdr:row>9</xdr:row>
                    <xdr:rowOff>596900</xdr:rowOff>
                  </from>
                  <to>
                    <xdr:col>2</xdr:col>
                    <xdr:colOff>1930400</xdr:colOff>
                    <xdr:row>9</xdr:row>
                    <xdr:rowOff>793750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2</xdr:col>
                    <xdr:colOff>25400</xdr:colOff>
                    <xdr:row>9</xdr:row>
                    <xdr:rowOff>762000</xdr:rowOff>
                  </from>
                  <to>
                    <xdr:col>2</xdr:col>
                    <xdr:colOff>1371600</xdr:colOff>
                    <xdr:row>9</xdr:row>
                    <xdr:rowOff>939800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2</xdr:col>
                    <xdr:colOff>25400</xdr:colOff>
                    <xdr:row>9</xdr:row>
                    <xdr:rowOff>914400</xdr:rowOff>
                  </from>
                  <to>
                    <xdr:col>2</xdr:col>
                    <xdr:colOff>1212850</xdr:colOff>
                    <xdr:row>9</xdr:row>
                    <xdr:rowOff>1092200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2</xdr:col>
                    <xdr:colOff>1854200</xdr:colOff>
                    <xdr:row>9</xdr:row>
                    <xdr:rowOff>25400</xdr:rowOff>
                  </from>
                  <to>
                    <xdr:col>2</xdr:col>
                    <xdr:colOff>2635250</xdr:colOff>
                    <xdr:row>9</xdr:row>
                    <xdr:rowOff>196850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2</xdr:col>
                    <xdr:colOff>1854200</xdr:colOff>
                    <xdr:row>9</xdr:row>
                    <xdr:rowOff>177800</xdr:rowOff>
                  </from>
                  <to>
                    <xdr:col>2</xdr:col>
                    <xdr:colOff>2895600</xdr:colOff>
                    <xdr:row>9</xdr:row>
                    <xdr:rowOff>349250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2</xdr:col>
                    <xdr:colOff>25400</xdr:colOff>
                    <xdr:row>9</xdr:row>
                    <xdr:rowOff>311150</xdr:rowOff>
                  </from>
                  <to>
                    <xdr:col>2</xdr:col>
                    <xdr:colOff>1758950</xdr:colOff>
                    <xdr:row>9</xdr:row>
                    <xdr:rowOff>641350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2</xdr:col>
                    <xdr:colOff>25400</xdr:colOff>
                    <xdr:row>9</xdr:row>
                    <xdr:rowOff>1060450</xdr:rowOff>
                  </from>
                  <to>
                    <xdr:col>2</xdr:col>
                    <xdr:colOff>1327150</xdr:colOff>
                    <xdr:row>9</xdr:row>
                    <xdr:rowOff>1257300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2</xdr:col>
                    <xdr:colOff>1854200</xdr:colOff>
                    <xdr:row>9</xdr:row>
                    <xdr:rowOff>311150</xdr:rowOff>
                  </from>
                  <to>
                    <xdr:col>2</xdr:col>
                    <xdr:colOff>2635250</xdr:colOff>
                    <xdr:row>9</xdr:row>
                    <xdr:rowOff>527050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2</xdr:col>
                    <xdr:colOff>1854200</xdr:colOff>
                    <xdr:row>9</xdr:row>
                    <xdr:rowOff>425450</xdr:rowOff>
                  </from>
                  <to>
                    <xdr:col>2</xdr:col>
                    <xdr:colOff>3460750</xdr:colOff>
                    <xdr:row>9</xdr:row>
                    <xdr:rowOff>1016000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2</xdr:col>
                    <xdr:colOff>1854200</xdr:colOff>
                    <xdr:row>9</xdr:row>
                    <xdr:rowOff>882650</xdr:rowOff>
                  </from>
                  <to>
                    <xdr:col>2</xdr:col>
                    <xdr:colOff>3511550</xdr:colOff>
                    <xdr:row>9</xdr:row>
                    <xdr:rowOff>1244600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2</xdr:col>
                    <xdr:colOff>25400</xdr:colOff>
                    <xdr:row>9</xdr:row>
                    <xdr:rowOff>1174750</xdr:rowOff>
                  </from>
                  <to>
                    <xdr:col>2</xdr:col>
                    <xdr:colOff>1587500</xdr:colOff>
                    <xdr:row>9</xdr:row>
                    <xdr:rowOff>1473200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2</xdr:col>
                    <xdr:colOff>1835150</xdr:colOff>
                    <xdr:row>9</xdr:row>
                    <xdr:rowOff>1206500</xdr:rowOff>
                  </from>
                  <to>
                    <xdr:col>2</xdr:col>
                    <xdr:colOff>3511550</xdr:colOff>
                    <xdr:row>9</xdr:row>
                    <xdr:rowOff>1435100</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2</xdr:col>
                    <xdr:colOff>1435100</xdr:colOff>
                    <xdr:row>9</xdr:row>
                    <xdr:rowOff>1397000</xdr:rowOff>
                  </from>
                  <to>
                    <xdr:col>2</xdr:col>
                    <xdr:colOff>2216150</xdr:colOff>
                    <xdr:row>9</xdr:row>
                    <xdr:rowOff>1600200</xdr:rowOff>
                  </to>
                </anchor>
              </controlPr>
            </control>
          </mc:Choice>
        </mc:AlternateContent>
        <mc:AlternateContent xmlns:mc="http://schemas.openxmlformats.org/markup-compatibility/2006">
          <mc:Choice Requires="x14">
            <control shapeId="1048" r:id="rId18" name="Check Box 24">
              <controlPr defaultSize="0" autoFill="0" autoLine="0" autoPict="0">
                <anchor moveWithCells="1">
                  <from>
                    <xdr:col>2</xdr:col>
                    <xdr:colOff>0</xdr:colOff>
                    <xdr:row>13</xdr:row>
                    <xdr:rowOff>6350</xdr:rowOff>
                  </from>
                  <to>
                    <xdr:col>2</xdr:col>
                    <xdr:colOff>793750</xdr:colOff>
                    <xdr:row>13</xdr:row>
                    <xdr:rowOff>222250</xdr:rowOff>
                  </to>
                </anchor>
              </controlPr>
            </control>
          </mc:Choice>
        </mc:AlternateContent>
        <mc:AlternateContent xmlns:mc="http://schemas.openxmlformats.org/markup-compatibility/2006">
          <mc:Choice Requires="x14">
            <control shapeId="1049" r:id="rId19" name="Check Box 25">
              <controlPr defaultSize="0" autoFill="0" autoLine="0" autoPict="0">
                <anchor moveWithCells="1">
                  <from>
                    <xdr:col>2</xdr:col>
                    <xdr:colOff>0</xdr:colOff>
                    <xdr:row>13</xdr:row>
                    <xdr:rowOff>215900</xdr:rowOff>
                  </from>
                  <to>
                    <xdr:col>2</xdr:col>
                    <xdr:colOff>793750</xdr:colOff>
                    <xdr:row>13</xdr:row>
                    <xdr:rowOff>419100</xdr:rowOff>
                  </to>
                </anchor>
              </controlPr>
            </control>
          </mc:Choice>
        </mc:AlternateContent>
        <mc:AlternateContent xmlns:mc="http://schemas.openxmlformats.org/markup-compatibility/2006">
          <mc:Choice Requires="x14">
            <control shapeId="1050" r:id="rId20" name="Check Box 26">
              <controlPr defaultSize="0" autoFill="0" autoLine="0" autoPict="0">
                <anchor moveWithCells="1">
                  <from>
                    <xdr:col>2</xdr:col>
                    <xdr:colOff>0</xdr:colOff>
                    <xdr:row>13</xdr:row>
                    <xdr:rowOff>381000</xdr:rowOff>
                  </from>
                  <to>
                    <xdr:col>2</xdr:col>
                    <xdr:colOff>1143000</xdr:colOff>
                    <xdr:row>14</xdr:row>
                    <xdr:rowOff>0</xdr:rowOff>
                  </to>
                </anchor>
              </controlPr>
            </control>
          </mc:Choice>
        </mc:AlternateContent>
        <mc:AlternateContent xmlns:mc="http://schemas.openxmlformats.org/markup-compatibility/2006">
          <mc:Choice Requires="x14">
            <control shapeId="1052" r:id="rId21" name="Check Box 28">
              <controlPr defaultSize="0" autoFill="0" autoLine="0" autoPict="0">
                <anchor moveWithCells="1">
                  <from>
                    <xdr:col>2</xdr:col>
                    <xdr:colOff>2203450</xdr:colOff>
                    <xdr:row>12</xdr:row>
                    <xdr:rowOff>679450</xdr:rowOff>
                  </from>
                  <to>
                    <xdr:col>2</xdr:col>
                    <xdr:colOff>2997200</xdr:colOff>
                    <xdr:row>13</xdr:row>
                    <xdr:rowOff>215900</xdr:rowOff>
                  </to>
                </anchor>
              </controlPr>
            </control>
          </mc:Choice>
        </mc:AlternateContent>
        <mc:AlternateContent xmlns:mc="http://schemas.openxmlformats.org/markup-compatibility/2006">
          <mc:Choice Requires="x14">
            <control shapeId="1053" r:id="rId22" name="Check Box 29">
              <controlPr defaultSize="0" autoFill="0" autoLine="0" autoPict="0">
                <anchor moveWithCells="1">
                  <from>
                    <xdr:col>2</xdr:col>
                    <xdr:colOff>2203450</xdr:colOff>
                    <xdr:row>13</xdr:row>
                    <xdr:rowOff>139700</xdr:rowOff>
                  </from>
                  <to>
                    <xdr:col>2</xdr:col>
                    <xdr:colOff>2997200</xdr:colOff>
                    <xdr:row>13</xdr:row>
                    <xdr:rowOff>342900</xdr:rowOff>
                  </to>
                </anchor>
              </controlPr>
            </control>
          </mc:Choice>
        </mc:AlternateContent>
        <mc:AlternateContent xmlns:mc="http://schemas.openxmlformats.org/markup-compatibility/2006">
          <mc:Choice Requires="x14">
            <control shapeId="1054" r:id="rId23" name="Check Box 30">
              <controlPr defaultSize="0" autoFill="0" autoLine="0" autoPict="0">
                <anchor moveWithCells="1">
                  <from>
                    <xdr:col>2</xdr:col>
                    <xdr:colOff>2203450</xdr:colOff>
                    <xdr:row>13</xdr:row>
                    <xdr:rowOff>266700</xdr:rowOff>
                  </from>
                  <to>
                    <xdr:col>2</xdr:col>
                    <xdr:colOff>2997200</xdr:colOff>
                    <xdr:row>13</xdr:row>
                    <xdr:rowOff>482600</xdr:rowOff>
                  </to>
                </anchor>
              </controlPr>
            </control>
          </mc:Choice>
        </mc:AlternateContent>
        <mc:AlternateContent xmlns:mc="http://schemas.openxmlformats.org/markup-compatibility/2006">
          <mc:Choice Requires="x14">
            <control shapeId="1055" r:id="rId24" name="Check Box 31">
              <controlPr defaultSize="0" autoFill="0" autoLine="0" autoPict="0">
                <anchor moveWithCells="1">
                  <from>
                    <xdr:col>2</xdr:col>
                    <xdr:colOff>2203450</xdr:colOff>
                    <xdr:row>13</xdr:row>
                    <xdr:rowOff>406400</xdr:rowOff>
                  </from>
                  <to>
                    <xdr:col>2</xdr:col>
                    <xdr:colOff>2997200</xdr:colOff>
                    <xdr:row>14</xdr:row>
                    <xdr:rowOff>25400</xdr:rowOff>
                  </to>
                </anchor>
              </controlPr>
            </control>
          </mc:Choice>
        </mc:AlternateContent>
        <mc:AlternateContent xmlns:mc="http://schemas.openxmlformats.org/markup-compatibility/2006">
          <mc:Choice Requires="x14">
            <control shapeId="1056" r:id="rId25" name="Check Box 32">
              <controlPr defaultSize="0" autoFill="0" autoLine="0" autoPict="0">
                <anchor moveWithCells="1">
                  <from>
                    <xdr:col>2</xdr:col>
                    <xdr:colOff>1244600</xdr:colOff>
                    <xdr:row>14</xdr:row>
                    <xdr:rowOff>6350</xdr:rowOff>
                  </from>
                  <to>
                    <xdr:col>2</xdr:col>
                    <xdr:colOff>2025650</xdr:colOff>
                    <xdr:row>14</xdr:row>
                    <xdr:rowOff>222250</xdr:rowOff>
                  </to>
                </anchor>
              </controlPr>
            </control>
          </mc:Choice>
        </mc:AlternateContent>
        <mc:AlternateContent xmlns:mc="http://schemas.openxmlformats.org/markup-compatibility/2006">
          <mc:Choice Requires="x14">
            <control shapeId="1057" r:id="rId26" name="Check Box 33">
              <controlPr defaultSize="0" autoFill="0" autoLine="0" autoPict="0">
                <anchor moveWithCells="1">
                  <from>
                    <xdr:col>2</xdr:col>
                    <xdr:colOff>1244600</xdr:colOff>
                    <xdr:row>14</xdr:row>
                    <xdr:rowOff>146050</xdr:rowOff>
                  </from>
                  <to>
                    <xdr:col>2</xdr:col>
                    <xdr:colOff>2025650</xdr:colOff>
                    <xdr:row>14</xdr:row>
                    <xdr:rowOff>368300</xdr:rowOff>
                  </to>
                </anchor>
              </controlPr>
            </control>
          </mc:Choice>
        </mc:AlternateContent>
        <mc:AlternateContent xmlns:mc="http://schemas.openxmlformats.org/markup-compatibility/2006">
          <mc:Choice Requires="x14">
            <control shapeId="1058" r:id="rId27" name="Check Box 34">
              <controlPr defaultSize="0" autoFill="0" autoLine="0" autoPict="0">
                <anchor moveWithCells="1">
                  <from>
                    <xdr:col>2</xdr:col>
                    <xdr:colOff>1244600</xdr:colOff>
                    <xdr:row>14</xdr:row>
                    <xdr:rowOff>292100</xdr:rowOff>
                  </from>
                  <to>
                    <xdr:col>2</xdr:col>
                    <xdr:colOff>2025650</xdr:colOff>
                    <xdr:row>14</xdr:row>
                    <xdr:rowOff>495300</xdr:rowOff>
                  </to>
                </anchor>
              </controlPr>
            </control>
          </mc:Choice>
        </mc:AlternateContent>
        <mc:AlternateContent xmlns:mc="http://schemas.openxmlformats.org/markup-compatibility/2006">
          <mc:Choice Requires="x14">
            <control shapeId="1059" r:id="rId28" name="Check Box 35">
              <controlPr defaultSize="0" autoFill="0" autoLine="0" autoPict="0">
                <anchor moveWithCells="1">
                  <from>
                    <xdr:col>2</xdr:col>
                    <xdr:colOff>1244600</xdr:colOff>
                    <xdr:row>14</xdr:row>
                    <xdr:rowOff>419100</xdr:rowOff>
                  </from>
                  <to>
                    <xdr:col>2</xdr:col>
                    <xdr:colOff>2025650</xdr:colOff>
                    <xdr:row>14</xdr:row>
                    <xdr:rowOff>635000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522E4-554D-4FCF-9C46-3B82DE4E3A93}">
  <sheetPr codeName="Sheet2">
    <tabColor rgb="FFFFC000"/>
  </sheetPr>
  <dimension ref="B1:M59"/>
  <sheetViews>
    <sheetView workbookViewId="0">
      <selection activeCell="E4" sqref="E4"/>
    </sheetView>
  </sheetViews>
  <sheetFormatPr defaultRowHeight="14.5" x14ac:dyDescent="0.35"/>
  <cols>
    <col min="2" max="3" width="18" customWidth="1"/>
    <col min="4" max="4" width="12.90625" customWidth="1"/>
    <col min="5" max="5" width="13.54296875" customWidth="1"/>
    <col min="6" max="6" width="13.90625" customWidth="1"/>
    <col min="7" max="7" width="15.90625" customWidth="1"/>
    <col min="8" max="8" width="21.08984375" customWidth="1"/>
    <col min="9" max="9" width="23.90625" customWidth="1"/>
    <col min="10" max="10" width="17.90625" customWidth="1"/>
    <col min="11" max="11" width="17.6328125" customWidth="1"/>
    <col min="13" max="13" width="26.6328125" customWidth="1"/>
  </cols>
  <sheetData>
    <row r="1" spans="2:13" ht="15" thickBot="1" x14ac:dyDescent="0.4"/>
    <row r="2" spans="2:13" ht="47" thickBot="1" x14ac:dyDescent="0.4">
      <c r="B2" s="46" t="s">
        <v>20</v>
      </c>
      <c r="C2" s="47" t="s">
        <v>21</v>
      </c>
      <c r="D2" s="106" t="s">
        <v>22</v>
      </c>
      <c r="E2" s="107"/>
      <c r="F2" s="107"/>
      <c r="G2" s="108"/>
      <c r="H2" s="106" t="s">
        <v>23</v>
      </c>
      <c r="I2" s="107"/>
      <c r="J2" s="46" t="s">
        <v>24</v>
      </c>
      <c r="K2" s="52" t="s">
        <v>25</v>
      </c>
    </row>
    <row r="3" spans="2:13" ht="73" thickBot="1" x14ac:dyDescent="0.4">
      <c r="B3" s="44"/>
      <c r="C3" s="45"/>
      <c r="D3" s="48" t="s">
        <v>26</v>
      </c>
      <c r="E3" s="49" t="s">
        <v>27</v>
      </c>
      <c r="F3" s="49" t="s">
        <v>28</v>
      </c>
      <c r="G3" s="50" t="s">
        <v>29</v>
      </c>
      <c r="H3" s="48" t="s">
        <v>30</v>
      </c>
      <c r="I3" s="51" t="s">
        <v>31</v>
      </c>
      <c r="J3" s="55"/>
      <c r="K3" s="56"/>
      <c r="L3" s="53"/>
    </row>
    <row r="4" spans="2:13" x14ac:dyDescent="0.35">
      <c r="B4" s="15" t="s">
        <v>94</v>
      </c>
      <c r="C4" s="1" t="str">
        <f>IF(OR(B4=Appendix!B4,B4=Appendix!B5,B4=Appendix!B6,B4=Appendix!B14,B4=Appendix!B20,B4=Appendix!B21,B4=Appendix!B22,B4=Appendix!B23,B4=Appendix!B25,B4=Appendix!B31,B4=Appendix!B32,B4=Appendix!B34,B4=Appendix!B37,B4=Appendix!B38,B4=Appendix!B50,B4=Appendix!B51,B4=Appendix!B52,B4=Appendix!B53,B4=Appendix!B54),"Low",IF(OR(B4=Appendix!B9,B4=Appendix!B17,B4=Appendix!B18,B4=Appendix!B19,B4=Appendix!B36,B4=Appendix!B40,B4=Appendix!B41,B4=Appendix!B42,B4=Appendix!B43,B4=Appendix!B44,B4=Appendix!B45,B4=Appendix!B46,B4=Appendix!B47,B4=Appendix!B48,B4=Appendix!B49),"Moderate",IF(OR(B4=Appendix!B7,B4=Appendix!B8,B4=Appendix!B10,B4=Appendix!B11,B4=Appendix!B12,B4=Appendix!B13,B4=Appendix!B15,B4=Appendix!B16,B4=Appendix!B24,B4=Appendix!B26,B4=Appendix!B27,B4=Appendix!B28,B4=Appendix!B29,B4=Appendix!B30,B4=Appendix!B33,B4=Appendix!B35,B4=Appendix!B39,B4=Appendix!B55,B4=Appendix!B56,B4=Appendix!B57,B4=Appendix!B58),"High")))</f>
        <v>High</v>
      </c>
      <c r="D4" s="18" t="s">
        <v>148</v>
      </c>
      <c r="E4" s="19" t="s">
        <v>149</v>
      </c>
      <c r="F4" s="19"/>
      <c r="G4" s="20"/>
      <c r="H4" s="18"/>
      <c r="I4" s="21"/>
      <c r="J4" s="18"/>
      <c r="K4" s="54"/>
    </row>
    <row r="5" spans="2:13" x14ac:dyDescent="0.35">
      <c r="B5" s="15" t="s">
        <v>91</v>
      </c>
      <c r="C5" s="1" t="str">
        <f>IF(OR(B5=Appendix!B4,B5=Appendix!B5,B5=Appendix!B6,B5=Appendix!B14,B5=Appendix!B20,B5=Appendix!B21,B5=Appendix!B22,B5=Appendix!B23,B5=Appendix!B25,B5=Appendix!B31,B5=Appendix!B32,B5=Appendix!B34,B5=Appendix!B37,B5=Appendix!B38,B5=Appendix!B50,B5=Appendix!B51,B5=Appendix!B52,B5=Appendix!B53,B5=Appendix!B54),"Low",IF(OR(B5=Appendix!B9,B5=Appendix!B17,B5=Appendix!B18,B5=Appendix!B19,B5=Appendix!B36,B5=Appendix!B40,B5=Appendix!B41,B5=Appendix!B42,B5=Appendix!B43,B5=Appendix!B44,B5=Appendix!B45,B5=Appendix!B46,B5=Appendix!B47,B5=Appendix!B48,B5=Appendix!B49),"Moderate",IF(OR(B5=Appendix!B7,B5=Appendix!B8,B5=Appendix!B10,B5=Appendix!B11,B5=Appendix!B12,B5=Appendix!B13,B5=Appendix!B15,B5=Appendix!B16,B5=Appendix!B24,B5=Appendix!B26,B5=Appendix!B27,B5=Appendix!B28,B5=Appendix!B29,B5=Appendix!B30,B5=Appendix!B33,B5=Appendix!B35,B5=Appendix!B39,B5=Appendix!B55,B5=Appendix!B56,B5=Appendix!B57,B5=Appendix!B58),"High")))</f>
        <v>Low</v>
      </c>
      <c r="D5" s="18"/>
      <c r="E5" s="19"/>
      <c r="F5" s="19"/>
      <c r="G5" s="20"/>
      <c r="H5" s="18"/>
      <c r="I5" s="21"/>
      <c r="J5" s="22"/>
      <c r="K5" s="1"/>
      <c r="M5" s="17"/>
    </row>
    <row r="6" spans="2:13" x14ac:dyDescent="0.35">
      <c r="B6" s="15"/>
      <c r="C6" s="1" t="b">
        <f>IF(OR(B6=Appendix!B4,B6=Appendix!B5,B6=Appendix!B6,B6=Appendix!B14,B6=Appendix!B20,B6=Appendix!B21,B6=Appendix!B22,B6=Appendix!B23,B6=Appendix!B25,B6=Appendix!B31,B6=Appendix!B32,B6=Appendix!B34,B6=Appendix!B37,B6=Appendix!B38,B6=Appendix!B50,B6=Appendix!B51,B6=Appendix!B52,B6=Appendix!B53,B6=Appendix!B54),"Low",IF(OR(B6=Appendix!B9,B6=Appendix!B17,B6=Appendix!B18,B6=Appendix!B19,B6=Appendix!B36,B6=Appendix!B40,B6=Appendix!B41,B6=Appendix!B42,B6=Appendix!B43,B6=Appendix!B44,B6=Appendix!B45,B6=Appendix!B46,B6=Appendix!B47,B6=Appendix!B48,B6=Appendix!B49),"Moderate",IF(OR(B6=Appendix!B7,B6=Appendix!B8,B6=Appendix!B10,B6=Appendix!B11,B6=Appendix!B12,B6=Appendix!B13,B6=Appendix!B15,B6=Appendix!B16,B6=Appendix!B24,B6=Appendix!B26,B6=Appendix!B27,B6=Appendix!B28,B6=Appendix!B29,B6=Appendix!B30,B6=Appendix!B33,B6=Appendix!B35,B6=Appendix!B39,B6=Appendix!B55,B6=Appendix!B56,B6=Appendix!B57,B6=Appendix!B58),"High")))</f>
        <v>0</v>
      </c>
      <c r="D6" s="18"/>
      <c r="E6" s="19"/>
      <c r="F6" s="19"/>
      <c r="G6" s="20"/>
      <c r="H6" s="18"/>
      <c r="I6" s="21"/>
      <c r="J6" s="22"/>
      <c r="K6" s="1"/>
    </row>
    <row r="7" spans="2:13" x14ac:dyDescent="0.35">
      <c r="B7" s="15"/>
      <c r="C7" s="1" t="b">
        <f>IF(OR(B7=Appendix!B4,B7=Appendix!B5,B7=Appendix!B6,B7=Appendix!B14,B7=Appendix!B20,B7=Appendix!B21,B7=Appendix!B22,B7=Appendix!B23,B7=Appendix!B25,B7=Appendix!B31,B7=Appendix!B32,B7=Appendix!B34,B7=Appendix!B37,B7=Appendix!B38,B7=Appendix!B50,B7=Appendix!B51,B7=Appendix!B52,B7=Appendix!B53,B7=Appendix!B54),"Low",IF(OR(B7=Appendix!B9,B7=Appendix!B17,B7=Appendix!B18,B7=Appendix!B19,B7=Appendix!B36,B7=Appendix!B40,B7=Appendix!B41,B7=Appendix!B42,B7=Appendix!B43,B7=Appendix!B44,B7=Appendix!B45,B7=Appendix!B46,B7=Appendix!B47,B7=Appendix!B48,B7=Appendix!B49),"Moderate",IF(OR(B7=Appendix!B7,B7=Appendix!B8,B7=Appendix!B10,B7=Appendix!B11,B7=Appendix!B12,B7=Appendix!B13,B7=Appendix!B15,B7=Appendix!B16,B7=Appendix!B24,B7=Appendix!B26,B7=Appendix!B27,B7=Appendix!B28,B7=Appendix!B29,B7=Appendix!B30,B7=Appendix!B33,B7=Appendix!B35,B7=Appendix!B39,B7=Appendix!B55,B7=Appendix!B56,B7=Appendix!B57,B7=Appendix!B58),"High")))</f>
        <v>0</v>
      </c>
      <c r="D7" s="18"/>
      <c r="E7" s="19"/>
      <c r="F7" s="19"/>
      <c r="G7" s="20"/>
      <c r="H7" s="18"/>
      <c r="I7" s="21"/>
      <c r="J7" s="22"/>
      <c r="K7" s="1"/>
    </row>
    <row r="8" spans="2:13" x14ac:dyDescent="0.35">
      <c r="B8" s="15"/>
      <c r="C8" s="1" t="b">
        <f>IF(OR(B8=Appendix!B4,B8=Appendix!B5,B8=Appendix!B6,B8=Appendix!B14,B8=Appendix!B20,B8=Appendix!B21,B8=Appendix!B22,B8=Appendix!B23,B8=Appendix!B25,B8=Appendix!B31,B8=Appendix!B32,B8=Appendix!B34,B8=Appendix!B37,B8=Appendix!B38,B8=Appendix!B50,B8=Appendix!B51,B8=Appendix!B52,B8=Appendix!B53,B8=Appendix!B54),"Low",IF(OR(B8=Appendix!B9,B8=Appendix!B17,B8=Appendix!B18,B8=Appendix!B19,B8=Appendix!B36,B8=Appendix!B40,B8=Appendix!B41,B8=Appendix!B42,B8=Appendix!B43,B8=Appendix!B44,B8=Appendix!B45,B8=Appendix!B46,B8=Appendix!B47,B8=Appendix!B48,B8=Appendix!B49),"Moderate",IF(OR(B8=Appendix!B7,B8=Appendix!B8,B8=Appendix!B10,B8=Appendix!B11,B8=Appendix!B12,B8=Appendix!B13,B8=Appendix!B15,B8=Appendix!B16,B8=Appendix!B24,B8=Appendix!B26,B8=Appendix!B27,B8=Appendix!B28,B8=Appendix!B29,B8=Appendix!B30,B8=Appendix!B33,B8=Appendix!B35,B8=Appendix!B39,B8=Appendix!B55,B8=Appendix!B56,B8=Appendix!B57,B8=Appendix!B58),"High")))</f>
        <v>0</v>
      </c>
      <c r="D8" s="18"/>
      <c r="E8" s="19"/>
      <c r="F8" s="19"/>
      <c r="G8" s="20"/>
      <c r="H8" s="18"/>
      <c r="I8" s="21"/>
      <c r="J8" s="22"/>
      <c r="K8" s="1"/>
    </row>
    <row r="9" spans="2:13" x14ac:dyDescent="0.35">
      <c r="B9" s="15"/>
      <c r="C9" s="1" t="b">
        <f>IF(OR(B9=Appendix!B4,B9=Appendix!B5,B9=Appendix!B6,B9=Appendix!B14,B9=Appendix!B20,B9=Appendix!B21,B9=Appendix!B22,B9=Appendix!B23,B9=Appendix!B25,B9=Appendix!B31,B9=Appendix!B32,B9=Appendix!B34,B9=Appendix!B37,B9=Appendix!B38,B9=Appendix!B50,B9=Appendix!B51,B9=Appendix!B52,B9=Appendix!B53,B9=Appendix!B54),"Low",IF(OR(B9=Appendix!B9,B9=Appendix!B17,B9=Appendix!B18,B9=Appendix!B19,B9=Appendix!B36,B9=Appendix!B40,B9=Appendix!B41,B9=Appendix!B42,B9=Appendix!B43,B9=Appendix!B44,B9=Appendix!B45,B9=Appendix!B46,B9=Appendix!B47,B9=Appendix!B48,B9=Appendix!B49),"Moderate",IF(OR(B9=Appendix!B7,B9=Appendix!B8,B9=Appendix!B10,B9=Appendix!B11,B9=Appendix!B12,B9=Appendix!B13,B9=Appendix!B15,B9=Appendix!B16,B9=Appendix!B24,B9=Appendix!B26,B9=Appendix!B27,B9=Appendix!B28,B9=Appendix!B29,B9=Appendix!B30,B9=Appendix!B33,B9=Appendix!B35,B9=Appendix!B39,B9=Appendix!B55,B9=Appendix!B56,B9=Appendix!B57,B9=Appendix!B58),"High")))</f>
        <v>0</v>
      </c>
      <c r="D9" s="18"/>
      <c r="E9" s="19"/>
      <c r="F9" s="19"/>
      <c r="G9" s="20"/>
      <c r="H9" s="18"/>
      <c r="I9" s="21"/>
      <c r="J9" s="22"/>
      <c r="K9" s="1"/>
    </row>
    <row r="10" spans="2:13" x14ac:dyDescent="0.35">
      <c r="B10" s="15"/>
      <c r="C10" s="1" t="b">
        <f>IF(OR(B10=Appendix!B4,B10=Appendix!B5,B10=Appendix!B6,B10=Appendix!B14,B10=Appendix!B20,B10=Appendix!B21,B10=Appendix!B22,B10=Appendix!B23,B10=Appendix!B25,B10=Appendix!B31,B10=Appendix!B32,B10=Appendix!B34,B10=Appendix!B37,B10=Appendix!B38,B10=Appendix!B50,B10=Appendix!B51,B10=Appendix!B52,B10=Appendix!B53,B10=Appendix!B54),"Low",IF(OR(B10=Appendix!B9,B10=Appendix!B17,B10=Appendix!B18,B10=Appendix!B19,B10=Appendix!B36,B10=Appendix!B40,B10=Appendix!B41,B10=Appendix!B42,B10=Appendix!B43,B10=Appendix!B44,B10=Appendix!B45,B10=Appendix!B46,B10=Appendix!B47,B10=Appendix!B48,B10=Appendix!B49),"Moderate",IF(OR(B10=Appendix!B7,B10=Appendix!B8,B10=Appendix!B10,B10=Appendix!B11,B10=Appendix!B12,B10=Appendix!B13,B10=Appendix!B15,B10=Appendix!B16,B10=Appendix!B24,B10=Appendix!B26,B10=Appendix!B27,B10=Appendix!B28,B10=Appendix!B29,B10=Appendix!B30,B10=Appendix!B33,B10=Appendix!B35,B10=Appendix!B39,B10=Appendix!B55,B10=Appendix!B56,B10=Appendix!B57,B10=Appendix!B58),"High")))</f>
        <v>0</v>
      </c>
      <c r="D10" s="18"/>
      <c r="E10" s="19"/>
      <c r="F10" s="19"/>
      <c r="G10" s="20"/>
      <c r="H10" s="18"/>
      <c r="I10" s="21"/>
      <c r="J10" s="22"/>
      <c r="K10" s="1"/>
    </row>
    <row r="11" spans="2:13" x14ac:dyDescent="0.35">
      <c r="B11" s="15"/>
      <c r="C11" s="1" t="b">
        <f>IF(OR(B11=Appendix!B4,B11=Appendix!B5,B11=Appendix!B6,B11=Appendix!B14,B11=Appendix!B20,B11=Appendix!B21,B11=Appendix!B22,B11=Appendix!B23,B11=Appendix!B25,B11=Appendix!B31,B11=Appendix!B32,B11=Appendix!B34,B11=Appendix!B37,B11=Appendix!B38,B11=Appendix!B50,B11=Appendix!B51,B11=Appendix!B52,B11=Appendix!B53,B11=Appendix!B54),"Low",IF(OR(B11=Appendix!B9,B11=Appendix!B17,B11=Appendix!B18,B11=Appendix!B19,B11=Appendix!B36,B11=Appendix!B40,B11=Appendix!B41,B11=Appendix!B42,B11=Appendix!B43,B11=Appendix!B44,B11=Appendix!B45,B11=Appendix!B46,B11=Appendix!B47,B11=Appendix!B48,B11=Appendix!B49),"Moderate",IF(OR(B11=Appendix!B7,B11=Appendix!B8,B11=Appendix!B10,B11=Appendix!B11,B11=Appendix!B12,B11=Appendix!B13,B11=Appendix!B15,B11=Appendix!B16,B11=Appendix!B24,B11=Appendix!B26,B11=Appendix!B27,B11=Appendix!B28,B11=Appendix!B29,B11=Appendix!B30,B11=Appendix!B33,B11=Appendix!B35,B11=Appendix!B39,B11=Appendix!B55,B11=Appendix!B56,B11=Appendix!B57,B11=Appendix!B58),"High")))</f>
        <v>0</v>
      </c>
      <c r="D11" s="18"/>
      <c r="E11" s="19"/>
      <c r="F11" s="19"/>
      <c r="G11" s="20"/>
      <c r="H11" s="18"/>
      <c r="I11" s="21"/>
      <c r="J11" s="22"/>
      <c r="K11" s="1"/>
    </row>
    <row r="12" spans="2:13" x14ac:dyDescent="0.35">
      <c r="B12" s="15"/>
      <c r="C12" s="1" t="b">
        <f>IF(OR(B12=Appendix!B4,B12=Appendix!B5,B12=Appendix!B6,B12=Appendix!B14,B12=Appendix!B20,B12=Appendix!B21,B12=Appendix!B22,B12=Appendix!B23,B12=Appendix!B25,B12=Appendix!B31,B12=Appendix!B32,B12=Appendix!B34,B12=Appendix!B37,B12=Appendix!B38,B12=Appendix!B50,B12=Appendix!B51,B12=Appendix!B52,B12=Appendix!B53,B12=Appendix!B54),"Low",IF(OR(B12=Appendix!B9,B12=Appendix!B17,B12=Appendix!B18,B12=Appendix!B19,B12=Appendix!B36,B12=Appendix!B40,B12=Appendix!B41,B12=Appendix!B42,B12=Appendix!B43,B12=Appendix!B44,B12=Appendix!B45,B12=Appendix!B46,B12=Appendix!B47,B12=Appendix!B48,B12=Appendix!B49),"Moderate",IF(OR(B12=Appendix!B7,B12=Appendix!B8,B12=Appendix!B10,B12=Appendix!B11,B12=Appendix!B12,B12=Appendix!B13,B12=Appendix!B15,B12=Appendix!B16,B12=Appendix!B24,B12=Appendix!B26,B12=Appendix!B27,B12=Appendix!B28,B12=Appendix!B29,B12=Appendix!B30,B12=Appendix!B33,B12=Appendix!B35,B12=Appendix!B39,B12=Appendix!B55,B12=Appendix!B56,B12=Appendix!B57,B12=Appendix!B58),"High")))</f>
        <v>0</v>
      </c>
      <c r="D12" s="18"/>
      <c r="E12" s="19"/>
      <c r="F12" s="19"/>
      <c r="G12" s="20"/>
      <c r="H12" s="18"/>
      <c r="I12" s="21"/>
      <c r="J12" s="22"/>
      <c r="K12" s="1"/>
    </row>
    <row r="13" spans="2:13" x14ac:dyDescent="0.35">
      <c r="B13" s="15"/>
      <c r="C13" s="1" t="b">
        <f>IF(OR(B13=Appendix!B4,B13=Appendix!B5,B13=Appendix!B6,B13=Appendix!B14,B13=Appendix!B20,B13=Appendix!B21,B13=Appendix!B22,B13=Appendix!B23,B13=Appendix!B25,B13=Appendix!B31,B13=Appendix!B32,B13=Appendix!B34,B13=Appendix!B37,B13=Appendix!B38,B13=Appendix!B50,B13=Appendix!B51,B13=Appendix!B52,B13=Appendix!B53,B13=Appendix!B54),"Low",IF(OR(B13=Appendix!B9,B13=Appendix!B17,B13=Appendix!B18,B13=Appendix!B19,B13=Appendix!B36,B13=Appendix!B40,B13=Appendix!B41,B13=Appendix!B42,B13=Appendix!B43,B13=Appendix!B44,B13=Appendix!B45,B13=Appendix!B46,B13=Appendix!B47,B13=Appendix!B48,B13=Appendix!B49),"Moderate",IF(OR(B13=Appendix!B7,B13=Appendix!B8,B13=Appendix!B10,B13=Appendix!B11,B13=Appendix!B12,B13=Appendix!B13,B13=Appendix!B15,B13=Appendix!B16,B13=Appendix!B24,B13=Appendix!B26,B13=Appendix!B27,B13=Appendix!B28,B13=Appendix!B29,B13=Appendix!B30,B13=Appendix!B33,B13=Appendix!B35,B13=Appendix!B39,B13=Appendix!B55,B13=Appendix!B56,B13=Appendix!B57,B13=Appendix!B58),"High")))</f>
        <v>0</v>
      </c>
      <c r="D13" s="18"/>
      <c r="E13" s="19"/>
      <c r="F13" s="19"/>
      <c r="G13" s="20"/>
      <c r="H13" s="18"/>
      <c r="I13" s="21"/>
      <c r="J13" s="22"/>
      <c r="K13" s="1"/>
    </row>
    <row r="14" spans="2:13" x14ac:dyDescent="0.35">
      <c r="B14" s="15"/>
      <c r="C14" s="1" t="b">
        <f>IF(OR(B14=Appendix!B4,B14=Appendix!B5,B14=Appendix!B6,B14=Appendix!B14,B14=Appendix!B20,B14=Appendix!B21,B14=Appendix!B22,B14=Appendix!B23,B14=Appendix!B25,B14=Appendix!B31,B14=Appendix!B32,B14=Appendix!B34,B14=Appendix!B37,B14=Appendix!B38,B14=Appendix!B50,B14=Appendix!B51,B14=Appendix!B52,B14=Appendix!B53,B14=Appendix!B54),"Low",IF(OR(B14=Appendix!B9,B14=Appendix!B17,B14=Appendix!B18,B14=Appendix!B19,B14=Appendix!B36,B14=Appendix!B40,B14=Appendix!B41,B14=Appendix!B42,B14=Appendix!B43,B14=Appendix!B44,B14=Appendix!B45,B14=Appendix!B46,B14=Appendix!B47,B14=Appendix!B48,B14=Appendix!B49),"Moderate",IF(OR(B14=Appendix!B7,B14=Appendix!B8,B14=Appendix!B10,B14=Appendix!B11,B14=Appendix!B12,B14=Appendix!B13,B14=Appendix!B15,B14=Appendix!B16,B14=Appendix!B24,B14=Appendix!B26,B14=Appendix!B27,B14=Appendix!B28,B14=Appendix!B29,B14=Appendix!B30,B14=Appendix!B33,B14=Appendix!B35,B14=Appendix!B39,B14=Appendix!B55,B14=Appendix!B56,B14=Appendix!B57,B14=Appendix!B58),"High")))</f>
        <v>0</v>
      </c>
      <c r="D14" s="18"/>
      <c r="E14" s="19"/>
      <c r="F14" s="19"/>
      <c r="G14" s="20"/>
      <c r="H14" s="18"/>
      <c r="I14" s="21"/>
      <c r="J14" s="22"/>
      <c r="K14" s="1"/>
    </row>
    <row r="15" spans="2:13" x14ac:dyDescent="0.35">
      <c r="B15" s="15"/>
      <c r="C15" s="1" t="b">
        <f>IF(OR(B15=Appendix!B4,B15=Appendix!B5,B15=Appendix!B6,B15=Appendix!B14,B15=Appendix!B20,B15=Appendix!B21,B15=Appendix!B22,B15=Appendix!B23,B15=Appendix!B25,B15=Appendix!B31,B15=Appendix!B32,B15=Appendix!B34,B15=Appendix!B37,B15=Appendix!B38,B15=Appendix!B50,B15=Appendix!B51,B15=Appendix!B52,B15=Appendix!B53,B15=Appendix!B54),"Low",IF(OR(B15=Appendix!B9,B15=Appendix!B17,B15=Appendix!B18,B15=Appendix!B19,B15=Appendix!B36,B15=Appendix!B40,B15=Appendix!B41,B15=Appendix!B42,B15=Appendix!B43,B15=Appendix!B44,B15=Appendix!B45,B15=Appendix!B46,B15=Appendix!B47,B15=Appendix!B48,B15=Appendix!B49),"Moderate",IF(OR(B15=Appendix!B7,B15=Appendix!B8,B15=Appendix!B10,B15=Appendix!B11,B15=Appendix!B12,B15=Appendix!B13,B15=Appendix!B15,B15=Appendix!B16,B15=Appendix!B24,B15=Appendix!B26,B15=Appendix!B27,B15=Appendix!B28,B15=Appendix!B29,B15=Appendix!B30,B15=Appendix!B33,B15=Appendix!B35,B15=Appendix!B39,B15=Appendix!B55,B15=Appendix!B56,B15=Appendix!B57,B15=Appendix!B58),"High")))</f>
        <v>0</v>
      </c>
      <c r="D15" s="18"/>
      <c r="E15" s="19"/>
      <c r="F15" s="19"/>
      <c r="G15" s="20"/>
      <c r="H15" s="18"/>
      <c r="I15" s="21"/>
      <c r="J15" s="22"/>
      <c r="K15" s="1"/>
    </row>
    <row r="16" spans="2:13" x14ac:dyDescent="0.35">
      <c r="B16" s="15"/>
      <c r="C16" s="1" t="b">
        <f>IF(OR(B16=Appendix!B4,B16=Appendix!B5,B16=Appendix!B6,B16=Appendix!B14,B16=Appendix!B20,B16=Appendix!B21,B16=Appendix!B22,B16=Appendix!B23,B16=Appendix!B25,B16=Appendix!B31,B16=Appendix!B32,B16=Appendix!B34,B16=Appendix!B37,B16=Appendix!B38,B16=Appendix!B50,B16=Appendix!B51,B16=Appendix!B52,B16=Appendix!B53,B16=Appendix!B54),"Low",IF(OR(B16=Appendix!B9,B16=Appendix!B17,B16=Appendix!B18,B16=Appendix!B19,B16=Appendix!B36,B16=Appendix!B40,B16=Appendix!B41,B16=Appendix!B42,B16=Appendix!B43,B16=Appendix!B44,B16=Appendix!B45,B16=Appendix!B46,B16=Appendix!B47,B16=Appendix!B48,B16=Appendix!B49),"Moderate",IF(OR(B16=Appendix!B7,B16=Appendix!B8,B16=Appendix!B10,B16=Appendix!B11,B16=Appendix!B12,B16=Appendix!B13,B16=Appendix!B15,B16=Appendix!B16,B16=Appendix!B24,B16=Appendix!B26,B16=Appendix!B27,B16=Appendix!B28,B16=Appendix!B29,B16=Appendix!B30,B16=Appendix!B33,B16=Appendix!B35,B16=Appendix!B39,B16=Appendix!B55,B16=Appendix!B56,B16=Appendix!B57,B16=Appendix!B58),"High")))</f>
        <v>0</v>
      </c>
      <c r="D16" s="18"/>
      <c r="E16" s="19"/>
      <c r="F16" s="19"/>
      <c r="G16" s="20"/>
      <c r="H16" s="18"/>
      <c r="I16" s="21"/>
      <c r="J16" s="22"/>
      <c r="K16" s="1"/>
    </row>
    <row r="17" spans="2:11" x14ac:dyDescent="0.35">
      <c r="B17" s="15"/>
      <c r="C17" s="1" t="b">
        <f>IF(OR(B17=Appendix!B4,B17=Appendix!B5,B17=Appendix!B6,B17=Appendix!B14,B17=Appendix!B20,B17=Appendix!B21,B17=Appendix!B22,B17=Appendix!B23,B17=Appendix!B25,B17=Appendix!B31,B17=Appendix!B32,B17=Appendix!B34,B17=Appendix!B37,B17=Appendix!B38,B17=Appendix!B50,B17=Appendix!B51,B17=Appendix!B52,B17=Appendix!B53,B17=Appendix!B54),"Low",IF(OR(B17=Appendix!B9,B17=Appendix!B17,B17=Appendix!B18,B17=Appendix!B19,B17=Appendix!B36,B17=Appendix!B40,B17=Appendix!B41,B17=Appendix!B42,B17=Appendix!B43,B17=Appendix!B44,B17=Appendix!B45,B17=Appendix!B46,B17=Appendix!B47,B17=Appendix!B48,B17=Appendix!B49),"Moderate",IF(OR(B17=Appendix!B7,B17=Appendix!B8,B17=Appendix!B10,B17=Appendix!B11,B17=Appendix!B12,B17=Appendix!B13,B17=Appendix!B15,B17=Appendix!B16,B17=Appendix!B24,B17=Appendix!B26,B17=Appendix!B27,B17=Appendix!B28,B17=Appendix!B29,B17=Appendix!B30,B17=Appendix!B33,B17=Appendix!B35,B17=Appendix!B39,B17=Appendix!B55,B17=Appendix!B56,B17=Appendix!B57,B17=Appendix!B58),"High")))</f>
        <v>0</v>
      </c>
      <c r="D17" s="18"/>
      <c r="E17" s="19"/>
      <c r="F17" s="19"/>
      <c r="G17" s="20"/>
      <c r="H17" s="18"/>
      <c r="I17" s="21"/>
      <c r="J17" s="22"/>
      <c r="K17" s="1"/>
    </row>
    <row r="18" spans="2:11" x14ac:dyDescent="0.35">
      <c r="B18" s="15"/>
      <c r="C18" s="1" t="b">
        <f>IF(OR(B18=Appendix!B4,B18=Appendix!B5,B18=Appendix!B6,B18=Appendix!B14,B18=Appendix!B20,B18=Appendix!B21,B18=Appendix!B22,B18=Appendix!B23,B18=Appendix!B25,B18=Appendix!B31,B18=Appendix!B32,B18=Appendix!B34,B18=Appendix!B37,B18=Appendix!B38,B18=Appendix!B50,B18=Appendix!B51,B18=Appendix!B52,B18=Appendix!B53,B18=Appendix!B54),"Low",IF(OR(B18=Appendix!B9,B18=Appendix!B17,B18=Appendix!B18,B18=Appendix!B19,B18=Appendix!B36,B18=Appendix!B40,B18=Appendix!B41,B18=Appendix!B42,B18=Appendix!B43,B18=Appendix!B44,B18=Appendix!B45,B18=Appendix!B46,B18=Appendix!B47,B18=Appendix!B48,B18=Appendix!B49),"Moderate",IF(OR(B18=Appendix!B7,B18=Appendix!B8,B18=Appendix!B10,B18=Appendix!B11,B18=Appendix!B12,B18=Appendix!B13,B18=Appendix!B15,B18=Appendix!B16,B18=Appendix!B24,B18=Appendix!B26,B18=Appendix!B27,B18=Appendix!B28,B18=Appendix!B29,B18=Appendix!B30,B18=Appendix!B33,B18=Appendix!B35,B18=Appendix!B39,B18=Appendix!B55,B18=Appendix!B56,B18=Appendix!B57,B18=Appendix!B58),"High")))</f>
        <v>0</v>
      </c>
      <c r="D18" s="18"/>
      <c r="E18" s="19"/>
      <c r="F18" s="19"/>
      <c r="G18" s="20"/>
      <c r="H18" s="18"/>
      <c r="I18" s="21"/>
      <c r="J18" s="22"/>
      <c r="K18" s="1"/>
    </row>
    <row r="19" spans="2:11" x14ac:dyDescent="0.35">
      <c r="B19" s="15"/>
      <c r="C19" s="1" t="b">
        <f>IF(OR(B19=Appendix!B4,B19=Appendix!B5,B19=Appendix!B6,B19=Appendix!B14,B19=Appendix!B20,B19=Appendix!B21,B19=Appendix!B22,B19=Appendix!B23,B19=Appendix!B25,B19=Appendix!B31,B19=Appendix!B32,B19=Appendix!B34,B19=Appendix!B37,B19=Appendix!B38,B19=Appendix!B50,B19=Appendix!B51,B19=Appendix!B52,B19=Appendix!B53,B19=Appendix!B54),"Low",IF(OR(B19=Appendix!B9,B19=Appendix!B17,B19=Appendix!B18,B19=Appendix!B19,B19=Appendix!B36,B19=Appendix!B40,B19=Appendix!B41,B19=Appendix!B42,B19=Appendix!B43,B19=Appendix!B44,B19=Appendix!B45,B19=Appendix!B46,B19=Appendix!B47,B19=Appendix!B48,B19=Appendix!B49),"Moderate",IF(OR(B19=Appendix!B7,B19=Appendix!B8,B19=Appendix!B10,B19=Appendix!B11,B19=Appendix!B12,B19=Appendix!B13,B19=Appendix!B15,B19=Appendix!B16,B19=Appendix!B24,B19=Appendix!B26,B19=Appendix!B27,B19=Appendix!B28,B19=Appendix!B29,B19=Appendix!B30,B19=Appendix!B33,B19=Appendix!B35,B19=Appendix!B39,B19=Appendix!B55,B19=Appendix!B56,B19=Appendix!B57,B19=Appendix!B58),"High")))</f>
        <v>0</v>
      </c>
      <c r="D19" s="18"/>
      <c r="E19" s="19"/>
      <c r="F19" s="19"/>
      <c r="G19" s="20"/>
      <c r="H19" s="18"/>
      <c r="I19" s="21"/>
      <c r="J19" s="22"/>
      <c r="K19" s="1"/>
    </row>
    <row r="20" spans="2:11" x14ac:dyDescent="0.35">
      <c r="B20" s="15"/>
      <c r="C20" s="1" t="b">
        <f>IF(OR(B20=Appendix!B4,B20=Appendix!B5,B20=Appendix!B6,B20=Appendix!B14,B20=Appendix!B20,B20=Appendix!B21,B20=Appendix!B22,B20=Appendix!B23,B20=Appendix!B25,B20=Appendix!B31,B20=Appendix!B32,B20=Appendix!B34,B20=Appendix!B37,B20=Appendix!B38,B20=Appendix!B50,B20=Appendix!B51,B20=Appendix!B52,B20=Appendix!B53,B20=Appendix!B54),"Low",IF(OR(B20=Appendix!B9,B20=Appendix!B17,B20=Appendix!B18,B20=Appendix!B19,B20=Appendix!B36,B20=Appendix!B40,B20=Appendix!B41,B20=Appendix!B42,B20=Appendix!B43,B20=Appendix!B44,B20=Appendix!B45,B20=Appendix!B46,B20=Appendix!B47,B20=Appendix!B48,B20=Appendix!B49),"Moderate",IF(OR(B20=Appendix!B7,B20=Appendix!B8,B20=Appendix!B10,B20=Appendix!B11,B20=Appendix!B12,B20=Appendix!B13,B20=Appendix!B15,B20=Appendix!B16,B20=Appendix!B24,B20=Appendix!B26,B20=Appendix!B27,B20=Appendix!B28,B20=Appendix!B29,B20=Appendix!B30,B20=Appendix!B33,B20=Appendix!B35,B20=Appendix!B39,B20=Appendix!B55,B20=Appendix!B56,B20=Appendix!B57,B20=Appendix!B58),"High")))</f>
        <v>0</v>
      </c>
      <c r="D20" s="18"/>
      <c r="E20" s="19"/>
      <c r="F20" s="19"/>
      <c r="G20" s="20"/>
      <c r="H20" s="18"/>
      <c r="I20" s="21"/>
      <c r="J20" s="22"/>
      <c r="K20" s="1"/>
    </row>
    <row r="21" spans="2:11" x14ac:dyDescent="0.35">
      <c r="B21" s="15"/>
      <c r="C21" s="1" t="b">
        <f>IF(OR(B21=Appendix!B4,B21=Appendix!B5,B21=Appendix!B6,B21=Appendix!B14,B21=Appendix!B20,B21=Appendix!B21,B21=Appendix!B22,B21=Appendix!B23,B21=Appendix!B25,B21=Appendix!B31,B21=Appendix!B32,B21=Appendix!B34,B21=Appendix!B37,B21=Appendix!B38,B21=Appendix!B50,B21=Appendix!B51,B21=Appendix!B52,B21=Appendix!B53,B21=Appendix!B54),"Low",IF(OR(B21=Appendix!B9,B21=Appendix!B17,B21=Appendix!B18,B21=Appendix!B19,B21=Appendix!B36,B21=Appendix!B40,B21=Appendix!B41,B21=Appendix!B42,B21=Appendix!B43,B21=Appendix!B44,B21=Appendix!B45,B21=Appendix!B46,B21=Appendix!B47,B21=Appendix!B48,B21=Appendix!B49),"Moderate",IF(OR(B21=Appendix!B7,B21=Appendix!B8,B21=Appendix!B10,B21=Appendix!B11,B21=Appendix!B12,B21=Appendix!B13,B21=Appendix!B15,B21=Appendix!B16,B21=Appendix!B24,B21=Appendix!B26,B21=Appendix!B27,B21=Appendix!B28,B21=Appendix!B29,B21=Appendix!B30,B21=Appendix!B33,B21=Appendix!B35,B21=Appendix!B39,B21=Appendix!B55,B21=Appendix!B56,B21=Appendix!B57,B21=Appendix!B58),"High")))</f>
        <v>0</v>
      </c>
      <c r="D21" s="18"/>
      <c r="E21" s="19"/>
      <c r="F21" s="19"/>
      <c r="G21" s="20"/>
      <c r="H21" s="18"/>
      <c r="I21" s="21"/>
      <c r="J21" s="22"/>
      <c r="K21" s="1"/>
    </row>
    <row r="22" spans="2:11" x14ac:dyDescent="0.35">
      <c r="B22" s="15"/>
      <c r="C22" s="1" t="b">
        <f>IF(OR(B22=Appendix!B4,B22=Appendix!B5,B22=Appendix!B6,B22=Appendix!B14,B22=Appendix!B20,B22=Appendix!B21,B22=Appendix!B22,B22=Appendix!B23,B22=Appendix!B25,B22=Appendix!B31,B22=Appendix!B32,B22=Appendix!B34,B22=Appendix!B37,B22=Appendix!B38,B22=Appendix!B50,B22=Appendix!B51,B22=Appendix!B52,B22=Appendix!B53,B22=Appendix!B54),"Low",IF(OR(B22=Appendix!B9,B22=Appendix!B17,B22=Appendix!B18,B22=Appendix!B19,B22=Appendix!B36,B22=Appendix!B40,B22=Appendix!B41,B22=Appendix!B42,B22=Appendix!B43,B22=Appendix!B44,B22=Appendix!B45,B22=Appendix!B46,B22=Appendix!B47,B22=Appendix!B48,B22=Appendix!B49),"Moderate",IF(OR(B22=Appendix!B7,B22=Appendix!B8,B22=Appendix!B10,B22=Appendix!B11,B22=Appendix!B12,B22=Appendix!B13,B22=Appendix!B15,B22=Appendix!B16,B22=Appendix!B24,B22=Appendix!B26,B22=Appendix!B27,B22=Appendix!B28,B22=Appendix!B29,B22=Appendix!B30,B22=Appendix!B33,B22=Appendix!B35,B22=Appendix!B39,B22=Appendix!B55,B22=Appendix!B56,B22=Appendix!B57,B22=Appendix!B58),"High")))</f>
        <v>0</v>
      </c>
      <c r="D22" s="18"/>
      <c r="E22" s="19"/>
      <c r="F22" s="19"/>
      <c r="G22" s="20"/>
      <c r="H22" s="18"/>
      <c r="I22" s="21"/>
      <c r="J22" s="22"/>
      <c r="K22" s="1"/>
    </row>
    <row r="23" spans="2:11" x14ac:dyDescent="0.35">
      <c r="B23" s="15"/>
      <c r="C23" s="1" t="b">
        <f>IF(OR(B23=Appendix!B4,B23=Appendix!B5,B23=Appendix!B6,B23=Appendix!B14,B23=Appendix!B20,B23=Appendix!B21,B23=Appendix!B22,B23=Appendix!B23,B23=Appendix!B25,B23=Appendix!B31,B23=Appendix!B32,B23=Appendix!B34,B23=Appendix!B37,B23=Appendix!B38,B23=Appendix!B50,B23=Appendix!B51,B23=Appendix!B52,B23=Appendix!B53,B23=Appendix!B54),"Low",IF(OR(B23=Appendix!B9,B23=Appendix!B17,B23=Appendix!B18,B23=Appendix!B19,B23=Appendix!B36,B23=Appendix!B40,B23=Appendix!B41,B23=Appendix!B42,B23=Appendix!B43,B23=Appendix!B44,B23=Appendix!B45,B23=Appendix!B46,B23=Appendix!B47,B23=Appendix!B48,B23=Appendix!B49),"Moderate",IF(OR(B23=Appendix!B7,B23=Appendix!B8,B23=Appendix!B10,B23=Appendix!B11,B23=Appendix!B12,B23=Appendix!B13,B23=Appendix!B15,B23=Appendix!B16,B23=Appendix!B24,B23=Appendix!B26,B23=Appendix!B27,B23=Appendix!B28,B23=Appendix!B29,B23=Appendix!B30,B23=Appendix!B33,B23=Appendix!B35,B23=Appendix!B39,B23=Appendix!B55,B23=Appendix!B56,B23=Appendix!B57,B23=Appendix!B58),"High")))</f>
        <v>0</v>
      </c>
      <c r="D23" s="18"/>
      <c r="E23" s="19"/>
      <c r="F23" s="19"/>
      <c r="G23" s="20"/>
      <c r="H23" s="18"/>
      <c r="I23" s="21"/>
      <c r="J23" s="22"/>
      <c r="K23" s="1"/>
    </row>
    <row r="24" spans="2:11" x14ac:dyDescent="0.35">
      <c r="B24" s="15"/>
      <c r="C24" s="1" t="b">
        <f>IF(OR(B24=Appendix!B4,B24=Appendix!B5,B24=Appendix!B6,B24=Appendix!B14,B24=Appendix!B20,B24=Appendix!B21,B24=Appendix!B22,B24=Appendix!B23,B24=Appendix!B25,B24=Appendix!B31,B24=Appendix!B32,B24=Appendix!B34,B24=Appendix!B37,B24=Appendix!B38,B24=Appendix!B50,B24=Appendix!B51,B24=Appendix!B52,B24=Appendix!B53,B24=Appendix!B54),"Low",IF(OR(B24=Appendix!B9,B24=Appendix!B17,B24=Appendix!B18,B24=Appendix!B19,B24=Appendix!B36,B24=Appendix!B40,B24=Appendix!B41,B24=Appendix!B42,B24=Appendix!B43,B24=Appendix!B44,B24=Appendix!B45,B24=Appendix!B46,B24=Appendix!B47,B24=Appendix!B48,B24=Appendix!B49),"Moderate",IF(OR(B24=Appendix!B7,B24=Appendix!B8,B24=Appendix!B10,B24=Appendix!B11,B24=Appendix!B12,B24=Appendix!B13,B24=Appendix!B15,B24=Appendix!B16,B24=Appendix!B24,B24=Appendix!B26,B24=Appendix!B27,B24=Appendix!B28,B24=Appendix!B29,B24=Appendix!B30,B24=Appendix!B33,B24=Appendix!B35,B24=Appendix!B39,B24=Appendix!B55,B24=Appendix!B56,B24=Appendix!B57,B24=Appendix!B58),"High")))</f>
        <v>0</v>
      </c>
      <c r="D24" s="18"/>
      <c r="E24" s="19"/>
      <c r="F24" s="19"/>
      <c r="G24" s="20"/>
      <c r="H24" s="18"/>
      <c r="I24" s="21"/>
      <c r="J24" s="22"/>
      <c r="K24" s="1"/>
    </row>
    <row r="25" spans="2:11" x14ac:dyDescent="0.35">
      <c r="B25" s="15"/>
      <c r="C25" s="1" t="b">
        <f>IF(OR(B25=Appendix!B4,B25=Appendix!B5,B25=Appendix!B6,B25=Appendix!B14,B25=Appendix!B20,B25=Appendix!B21,B25=Appendix!B22,B25=Appendix!B23,B25=Appendix!B25,B25=Appendix!B31,B25=Appendix!B32,B25=Appendix!B34,B25=Appendix!B37,B25=Appendix!B38,B25=Appendix!B50,B25=Appendix!B51,B25=Appendix!B52,B25=Appendix!B53,B25=Appendix!B54),"Low",IF(OR(B25=Appendix!B9,B25=Appendix!B17,B25=Appendix!B18,B25=Appendix!B19,B25=Appendix!B36,B25=Appendix!B40,B25=Appendix!B41,B25=Appendix!B42,B25=Appendix!B43,B25=Appendix!B44,B25=Appendix!B45,B25=Appendix!B46,B25=Appendix!B47,B25=Appendix!B48,B25=Appendix!B49),"Moderate",IF(OR(B25=Appendix!B7,B25=Appendix!B8,B25=Appendix!B10,B25=Appendix!B11,B25=Appendix!B12,B25=Appendix!B13,B25=Appendix!B15,B25=Appendix!B16,B25=Appendix!B24,B25=Appendix!B26,B25=Appendix!B27,B25=Appendix!B28,B25=Appendix!B29,B25=Appendix!B30,B25=Appendix!B33,B25=Appendix!B35,B25=Appendix!B39,B25=Appendix!B55,B25=Appendix!B56,B25=Appendix!B57,B25=Appendix!B58),"High")))</f>
        <v>0</v>
      </c>
      <c r="D25" s="18"/>
      <c r="E25" s="19"/>
      <c r="F25" s="19"/>
      <c r="G25" s="20"/>
      <c r="H25" s="18"/>
      <c r="I25" s="21"/>
      <c r="J25" s="22"/>
      <c r="K25" s="1"/>
    </row>
    <row r="26" spans="2:11" x14ac:dyDescent="0.35">
      <c r="B26" s="15"/>
      <c r="C26" s="1" t="b">
        <f>IF(OR(B26=Appendix!B4,B26=Appendix!B5,B26=Appendix!B6,B26=Appendix!B14,B26=Appendix!B20,B26=Appendix!B21,B26=Appendix!B22,B26=Appendix!B23,B26=Appendix!B25,B26=Appendix!B31,B26=Appendix!B32,B26=Appendix!B34,B26=Appendix!B37,B26=Appendix!B38,B26=Appendix!B50,B26=Appendix!B51,B26=Appendix!B52,B26=Appendix!B53,B26=Appendix!B54),"Low",IF(OR(B26=Appendix!B9,B26=Appendix!B17,B26=Appendix!B18,B26=Appendix!B19,B26=Appendix!B36,B26=Appendix!B40,B26=Appendix!B41,B26=Appendix!B42,B26=Appendix!B43,B26=Appendix!B44,B26=Appendix!B45,B26=Appendix!B46,B26=Appendix!B47,B26=Appendix!B48,B26=Appendix!B49),"Moderate",IF(OR(B26=Appendix!B7,B26=Appendix!B8,B26=Appendix!B10,B26=Appendix!B11,B26=Appendix!B12,B26=Appendix!B13,B26=Appendix!B15,B26=Appendix!B16,B26=Appendix!B24,B26=Appendix!B26,B26=Appendix!B27,B26=Appendix!B28,B26=Appendix!B29,B26=Appendix!B30,B26=Appendix!B33,B26=Appendix!B35,B26=Appendix!B39,B26=Appendix!B55,B26=Appendix!B56,B26=Appendix!B57,B26=Appendix!B58),"High")))</f>
        <v>0</v>
      </c>
      <c r="D26" s="18"/>
      <c r="E26" s="19"/>
      <c r="F26" s="19"/>
      <c r="G26" s="20"/>
      <c r="H26" s="18"/>
      <c r="I26" s="21"/>
      <c r="J26" s="22"/>
      <c r="K26" s="1"/>
    </row>
    <row r="27" spans="2:11" x14ac:dyDescent="0.35">
      <c r="B27" s="15"/>
      <c r="C27" s="1" t="b">
        <f>IF(OR(B27=Appendix!B4,B27=Appendix!B5,B27=Appendix!B6,B27=Appendix!B14,B27=Appendix!B20,B27=Appendix!B21,B27=Appendix!B22,B27=Appendix!B23,B27=Appendix!B25,B27=Appendix!B31,B27=Appendix!B32,B27=Appendix!B34,B27=Appendix!B37,B27=Appendix!B38,B27=Appendix!B50,B27=Appendix!B51,B27=Appendix!B52,B27=Appendix!B53,B27=Appendix!B54),"Low",IF(OR(B27=Appendix!B9,B27=Appendix!B17,B27=Appendix!B18,B27=Appendix!B19,B27=Appendix!B36,B27=Appendix!B40,B27=Appendix!B41,B27=Appendix!B42,B27=Appendix!B43,B27=Appendix!B44,B27=Appendix!B45,B27=Appendix!B46,B27=Appendix!B47,B27=Appendix!B48,B27=Appendix!B49),"Moderate",IF(OR(B27=Appendix!B7,B27=Appendix!B8,B27=Appendix!B10,B27=Appendix!B11,B27=Appendix!B12,B27=Appendix!B13,B27=Appendix!B15,B27=Appendix!B16,B27=Appendix!B24,B27=Appendix!B26,B27=Appendix!B27,B27=Appendix!B28,B27=Appendix!B29,B27=Appendix!B30,B27=Appendix!B33,B27=Appendix!B35,B27=Appendix!B39,B27=Appendix!B55,B27=Appendix!B56,B27=Appendix!B57,B27=Appendix!B58),"High")))</f>
        <v>0</v>
      </c>
      <c r="D27" s="18"/>
      <c r="E27" s="19"/>
      <c r="F27" s="19"/>
      <c r="G27" s="20"/>
      <c r="H27" s="18"/>
      <c r="I27" s="21"/>
      <c r="J27" s="22"/>
      <c r="K27" s="1"/>
    </row>
    <row r="28" spans="2:11" x14ac:dyDescent="0.35">
      <c r="B28" s="15"/>
      <c r="C28" s="1" t="b">
        <f>IF(OR(B28=Appendix!B4,B28=Appendix!B5,B28=Appendix!B6,B28=Appendix!B14,B28=Appendix!B20,B28=Appendix!B21,B28=Appendix!B22,B28=Appendix!B23,B28=Appendix!B25,B28=Appendix!B31,B28=Appendix!B32,B28=Appendix!B34,B28=Appendix!B37,B28=Appendix!B38,B28=Appendix!B50,B28=Appendix!B51,B28=Appendix!B52,B28=Appendix!B53,B28=Appendix!B54),"Low",IF(OR(B28=Appendix!B9,B28=Appendix!B17,B28=Appendix!B18,B28=Appendix!B19,B28=Appendix!B36,B28=Appendix!B40,B28=Appendix!B41,B28=Appendix!B42,B28=Appendix!B43,B28=Appendix!B44,B28=Appendix!B45,B28=Appendix!B46,B28=Appendix!B47,B28=Appendix!B48,B28=Appendix!B49),"Moderate",IF(OR(B28=Appendix!B7,B28=Appendix!B8,B28=Appendix!B10,B28=Appendix!B11,B28=Appendix!B12,B28=Appendix!B13,B28=Appendix!B15,B28=Appendix!B16,B28=Appendix!B24,B28=Appendix!B26,B28=Appendix!B27,B28=Appendix!B28,B28=Appendix!B29,B28=Appendix!B30,B28=Appendix!B33,B28=Appendix!B35,B28=Appendix!B39,B28=Appendix!B55,B28=Appendix!B56,B28=Appendix!B57,B28=Appendix!B58),"High")))</f>
        <v>0</v>
      </c>
      <c r="D28" s="18"/>
      <c r="E28" s="19"/>
      <c r="F28" s="19"/>
      <c r="G28" s="20"/>
      <c r="H28" s="18"/>
      <c r="I28" s="21"/>
      <c r="J28" s="22"/>
      <c r="K28" s="1"/>
    </row>
    <row r="29" spans="2:11" x14ac:dyDescent="0.35">
      <c r="B29" s="15"/>
      <c r="C29" s="1" t="b">
        <f>IF(OR(B29=Appendix!B4,B29=Appendix!B5,B29=Appendix!B6,B29=Appendix!B14,B29=Appendix!B20,B29=Appendix!B21,B29=Appendix!B22,B29=Appendix!B23,B29=Appendix!B25,B29=Appendix!B31,B29=Appendix!B32,B29=Appendix!B34,B29=Appendix!B37,B29=Appendix!B38,B29=Appendix!B50,B29=Appendix!B51,B29=Appendix!B52,B29=Appendix!B53,B29=Appendix!B54),"Low",IF(OR(B29=Appendix!B9,B29=Appendix!B17,B29=Appendix!B18,B29=Appendix!B19,B29=Appendix!B36,B29=Appendix!B40,B29=Appendix!B41,B29=Appendix!B42,B29=Appendix!B43,B29=Appendix!B44,B29=Appendix!B45,B29=Appendix!B46,B29=Appendix!B47,B29=Appendix!B48,B29=Appendix!B49),"Moderate",IF(OR(B29=Appendix!B7,B29=Appendix!B8,B29=Appendix!B10,B29=Appendix!B11,B29=Appendix!B12,B29=Appendix!B13,B29=Appendix!B15,B29=Appendix!B16,B29=Appendix!B24,B29=Appendix!B26,B29=Appendix!B27,B29=Appendix!B28,B29=Appendix!B29,B29=Appendix!B30,B29=Appendix!B33,B29=Appendix!B35,B29=Appendix!B39,B29=Appendix!B55,B29=Appendix!B56,B29=Appendix!B57,B29=Appendix!B58),"High")))</f>
        <v>0</v>
      </c>
      <c r="D29" s="18"/>
      <c r="E29" s="19"/>
      <c r="F29" s="19"/>
      <c r="G29" s="20"/>
      <c r="H29" s="18"/>
      <c r="I29" s="21"/>
      <c r="J29" s="22"/>
      <c r="K29" s="1"/>
    </row>
    <row r="30" spans="2:11" x14ac:dyDescent="0.35">
      <c r="B30" s="15"/>
      <c r="C30" s="1" t="b">
        <f>IF(OR(B30=Appendix!B4,B30=Appendix!B5,B30=Appendix!B6,B30=Appendix!B14,B30=Appendix!B20,B30=Appendix!B21,B30=Appendix!B22,B30=Appendix!B23,B30=Appendix!B25,B30=Appendix!B31,B30=Appendix!B32,B30=Appendix!B34,B30=Appendix!B37,B30=Appendix!B38,B30=Appendix!B50,B30=Appendix!B51,B30=Appendix!B52,B30=Appendix!B53,B30=Appendix!B54),"Low",IF(OR(B30=Appendix!B9,B30=Appendix!B17,B30=Appendix!B18,B30=Appendix!B19,B30=Appendix!B36,B30=Appendix!B40,B30=Appendix!B41,B30=Appendix!B42,B30=Appendix!B43,B30=Appendix!B44,B30=Appendix!B45,B30=Appendix!B46,B30=Appendix!B47,B30=Appendix!B48,B30=Appendix!B49),"Moderate",IF(OR(B30=Appendix!B7,B30=Appendix!B8,B30=Appendix!B10,B30=Appendix!B11,B30=Appendix!B12,B30=Appendix!B13,B30=Appendix!B15,B30=Appendix!B16,B30=Appendix!B24,B30=Appendix!B26,B30=Appendix!B27,B30=Appendix!B28,B30=Appendix!B29,B30=Appendix!B30,B30=Appendix!B33,B30=Appendix!B35,B30=Appendix!B39,B30=Appendix!B55,B30=Appendix!B56,B30=Appendix!B57,B30=Appendix!B58),"High")))</f>
        <v>0</v>
      </c>
      <c r="D30" s="18"/>
      <c r="E30" s="19"/>
      <c r="F30" s="19"/>
      <c r="G30" s="20"/>
      <c r="H30" s="18"/>
      <c r="I30" s="21"/>
      <c r="J30" s="22"/>
      <c r="K30" s="1"/>
    </row>
    <row r="31" spans="2:11" x14ac:dyDescent="0.35">
      <c r="B31" s="15"/>
      <c r="C31" s="1" t="b">
        <f>IF(OR(B31=Appendix!B4,B31=Appendix!B5,B31=Appendix!B6,B31=Appendix!B14,B31=Appendix!B20,B31=Appendix!B21,B31=Appendix!B22,B31=Appendix!B23,B31=Appendix!B25,B31=Appendix!B31,B31=Appendix!B32,B31=Appendix!B34,B31=Appendix!B37,B31=Appendix!B38,B31=Appendix!B50,B31=Appendix!B51,B31=Appendix!B52,B31=Appendix!B53,B31=Appendix!B54),"Low",IF(OR(B31=Appendix!B9,B31=Appendix!B17,B31=Appendix!B18,B31=Appendix!B19,B31=Appendix!B36,B31=Appendix!B40,B31=Appendix!B41,B31=Appendix!B42,B31=Appendix!B43,B31=Appendix!B44,B31=Appendix!B45,B31=Appendix!B46,B31=Appendix!B47,B31=Appendix!B48,B31=Appendix!B49),"Moderate",IF(OR(B31=Appendix!B7,B31=Appendix!B8,B31=Appendix!B10,B31=Appendix!B11,B31=Appendix!B12,B31=Appendix!B13,B31=Appendix!B15,B31=Appendix!B16,B31=Appendix!B24,B31=Appendix!B26,B31=Appendix!B27,B31=Appendix!B28,B31=Appendix!B29,B31=Appendix!B30,B31=Appendix!B33,B31=Appendix!B35,B31=Appendix!B39,B31=Appendix!B55,B31=Appendix!B56,B31=Appendix!B57,B31=Appendix!B58),"High")))</f>
        <v>0</v>
      </c>
      <c r="D31" s="18"/>
      <c r="E31" s="19"/>
      <c r="F31" s="19"/>
      <c r="G31" s="20"/>
      <c r="H31" s="18"/>
      <c r="I31" s="21"/>
      <c r="J31" s="22"/>
      <c r="K31" s="1"/>
    </row>
    <row r="32" spans="2:11" x14ac:dyDescent="0.35">
      <c r="B32" s="15"/>
      <c r="C32" s="1" t="b">
        <f>IF(OR(B32=Appendix!B4,B32=Appendix!B5,B32=Appendix!B6,B32=Appendix!B14,B32=Appendix!B20,B32=Appendix!B21,B32=Appendix!B22,B32=Appendix!B23,B32=Appendix!B25,B32=Appendix!B31,B32=Appendix!B32,B32=Appendix!B34,B32=Appendix!B37,B32=Appendix!B38,B32=Appendix!B50,B32=Appendix!B51,B32=Appendix!B52,B32=Appendix!B53,B32=Appendix!B54),"Low",IF(OR(B32=Appendix!B9,B32=Appendix!B17,B32=Appendix!B18,B32=Appendix!B19,B32=Appendix!B36,B32=Appendix!B40,B32=Appendix!B41,B32=Appendix!B42,B32=Appendix!B43,B32=Appendix!B44,B32=Appendix!B45,B32=Appendix!B46,B32=Appendix!B47,B32=Appendix!B48,B32=Appendix!B49),"Moderate",IF(OR(B32=Appendix!B7,B32=Appendix!B8,B32=Appendix!B10,B32=Appendix!B11,B32=Appendix!B12,B32=Appendix!B13,B32=Appendix!B15,B32=Appendix!B16,B32=Appendix!B24,B32=Appendix!B26,B32=Appendix!B27,B32=Appendix!B28,B32=Appendix!B29,B32=Appendix!B30,B32=Appendix!B33,B32=Appendix!B35,B32=Appendix!B39,B32=Appendix!B55,B32=Appendix!B56,B32=Appendix!B57,B32=Appendix!B58),"High")))</f>
        <v>0</v>
      </c>
      <c r="D32" s="18"/>
      <c r="E32" s="19"/>
      <c r="F32" s="19"/>
      <c r="G32" s="20"/>
      <c r="H32" s="18"/>
      <c r="I32" s="21"/>
      <c r="J32" s="22"/>
      <c r="K32" s="1"/>
    </row>
    <row r="33" spans="2:11" x14ac:dyDescent="0.35">
      <c r="B33" s="15"/>
      <c r="C33" s="1" t="b">
        <f>IF(OR(B33=Appendix!B4,B33=Appendix!B5,B33=Appendix!B6,B33=Appendix!B14,B33=Appendix!B20,B33=Appendix!B21,B33=Appendix!B22,B33=Appendix!B23,B33=Appendix!B25,B33=Appendix!B31,B33=Appendix!B32,B33=Appendix!B34,B33=Appendix!B37,B33=Appendix!B38,B33=Appendix!B50,B33=Appendix!B51,B33=Appendix!B52,B33=Appendix!B53,B33=Appendix!B54),"Low",IF(OR(B33=Appendix!B9,B33=Appendix!B17,B33=Appendix!B18,B33=Appendix!B19,B33=Appendix!B36,B33=Appendix!B40,B33=Appendix!B41,B33=Appendix!B42,B33=Appendix!B43,B33=Appendix!B44,B33=Appendix!B45,B33=Appendix!B46,B33=Appendix!B47,B33=Appendix!B48,B33=Appendix!B49),"Moderate",IF(OR(B33=Appendix!B7,B33=Appendix!B8,B33=Appendix!B10,B33=Appendix!B11,B33=Appendix!B12,B33=Appendix!B13,B33=Appendix!B15,B33=Appendix!B16,B33=Appendix!B24,B33=Appendix!B26,B33=Appendix!B27,B33=Appendix!B28,B33=Appendix!B29,B33=Appendix!B30,B33=Appendix!B33,B33=Appendix!B35,B33=Appendix!B39,B33=Appendix!B55,B33=Appendix!B56,B33=Appendix!B57,B33=Appendix!B58),"High")))</f>
        <v>0</v>
      </c>
      <c r="D33" s="18"/>
      <c r="E33" s="19"/>
      <c r="F33" s="19"/>
      <c r="G33" s="20"/>
      <c r="H33" s="18"/>
      <c r="I33" s="21"/>
      <c r="J33" s="22"/>
      <c r="K33" s="1"/>
    </row>
    <row r="34" spans="2:11" x14ac:dyDescent="0.35">
      <c r="B34" s="15"/>
      <c r="C34" s="1" t="b">
        <f>IF(OR(B34=Appendix!B4,B34=Appendix!B5,B34=Appendix!B6,B34=Appendix!B14,B34=Appendix!B20,B34=Appendix!B21,B34=Appendix!B22,B34=Appendix!B23,B34=Appendix!B25,B34=Appendix!B31,B34=Appendix!B32,B34=Appendix!B34,B34=Appendix!B37,B34=Appendix!B38,B34=Appendix!B50,B34=Appendix!B51,B34=Appendix!B52,B34=Appendix!B53,B34=Appendix!B54),"Low",IF(OR(B34=Appendix!B9,B34=Appendix!B17,B34=Appendix!B18,B34=Appendix!B19,B34=Appendix!B36,B34=Appendix!B40,B34=Appendix!B41,B34=Appendix!B42,B34=Appendix!B43,B34=Appendix!B44,B34=Appendix!B45,B34=Appendix!B46,B34=Appendix!B47,B34=Appendix!B48,B34=Appendix!B49),"Moderate",IF(OR(B34=Appendix!B7,B34=Appendix!B8,B34=Appendix!B10,B34=Appendix!B11,B34=Appendix!B12,B34=Appendix!B13,B34=Appendix!B15,B34=Appendix!B16,B34=Appendix!B24,B34=Appendix!B26,B34=Appendix!B27,B34=Appendix!B28,B34=Appendix!B29,B34=Appendix!B30,B34=Appendix!B33,B34=Appendix!B35,B34=Appendix!B39,B34=Appendix!B55,B34=Appendix!B56,B34=Appendix!B57,B34=Appendix!B58),"High")))</f>
        <v>0</v>
      </c>
      <c r="D34" s="18"/>
      <c r="E34" s="19"/>
      <c r="F34" s="19"/>
      <c r="G34" s="20"/>
      <c r="H34" s="18"/>
      <c r="I34" s="21"/>
      <c r="J34" s="22"/>
      <c r="K34" s="1"/>
    </row>
    <row r="35" spans="2:11" x14ac:dyDescent="0.35">
      <c r="B35" s="15"/>
      <c r="C35" s="1" t="b">
        <f>IF(OR(B35=Appendix!B4,B35=Appendix!B5,B35=Appendix!B6,B35=Appendix!B14,B35=Appendix!B20,B35=Appendix!B21,B35=Appendix!B22,B35=Appendix!B23,B35=Appendix!B25,B35=Appendix!B31,B35=Appendix!B32,B35=Appendix!B34,B35=Appendix!B37,B35=Appendix!B38,B35=Appendix!B50,B35=Appendix!B51,B35=Appendix!B52,B35=Appendix!B53,B35=Appendix!B54),"Low",IF(OR(B35=Appendix!B9,B35=Appendix!B17,B35=Appendix!B18,B35=Appendix!B19,B35=Appendix!B36,B35=Appendix!B40,B35=Appendix!B41,B35=Appendix!B42,B35=Appendix!B43,B35=Appendix!B44,B35=Appendix!B45,B35=Appendix!B46,B35=Appendix!B47,B35=Appendix!B48,B35=Appendix!B49),"Moderate",IF(OR(B35=Appendix!B7,B35=Appendix!B8,B35=Appendix!B10,B35=Appendix!B11,B35=Appendix!B12,B35=Appendix!B13,B35=Appendix!B15,B35=Appendix!B16,B35=Appendix!B24,B35=Appendix!B26,B35=Appendix!B27,B35=Appendix!B28,B35=Appendix!B29,B35=Appendix!B30,B35=Appendix!B33,B35=Appendix!B35,B35=Appendix!B39,B35=Appendix!B55,B35=Appendix!B56,B35=Appendix!B57,B35=Appendix!B58),"High")))</f>
        <v>0</v>
      </c>
      <c r="D35" s="18"/>
      <c r="E35" s="19"/>
      <c r="F35" s="19"/>
      <c r="G35" s="20"/>
      <c r="H35" s="18"/>
      <c r="I35" s="21"/>
      <c r="J35" s="22"/>
      <c r="K35" s="1"/>
    </row>
    <row r="36" spans="2:11" x14ac:dyDescent="0.35">
      <c r="B36" s="15"/>
      <c r="C36" s="1" t="b">
        <f>IF(OR(B36=Appendix!B4,B36=Appendix!B5,B36=Appendix!B6,B36=Appendix!B14,B36=Appendix!B20,B36=Appendix!B21,B36=Appendix!B22,B36=Appendix!B23,B36=Appendix!B25,B36=Appendix!B31,B36=Appendix!B32,B36=Appendix!B34,B36=Appendix!B37,B36=Appendix!B38,B36=Appendix!B50,B36=Appendix!B51,B36=Appendix!B52,B36=Appendix!B53,B36=Appendix!B54),"Low",IF(OR(B36=Appendix!B9,B36=Appendix!B17,B36=Appendix!B18,B36=Appendix!B19,B36=Appendix!B36,B36=Appendix!B40,B36=Appendix!B41,B36=Appendix!B42,B36=Appendix!B43,B36=Appendix!B44,B36=Appendix!B45,B36=Appendix!B46,B36=Appendix!B47,B36=Appendix!B48,B36=Appendix!B49),"Moderate",IF(OR(B36=Appendix!B7,B36=Appendix!B8,B36=Appendix!B10,B36=Appendix!B11,B36=Appendix!B12,B36=Appendix!B13,B36=Appendix!B15,B36=Appendix!B16,B36=Appendix!B24,B36=Appendix!B26,B36=Appendix!B27,B36=Appendix!B28,B36=Appendix!B29,B36=Appendix!B30,B36=Appendix!B33,B36=Appendix!B35,B36=Appendix!B39,B36=Appendix!B55,B36=Appendix!B56,B36=Appendix!B57,B36=Appendix!B58),"High")))</f>
        <v>0</v>
      </c>
      <c r="D36" s="18"/>
      <c r="E36" s="19"/>
      <c r="F36" s="19"/>
      <c r="G36" s="20"/>
      <c r="H36" s="18"/>
      <c r="I36" s="21"/>
      <c r="J36" s="22"/>
      <c r="K36" s="1"/>
    </row>
    <row r="37" spans="2:11" x14ac:dyDescent="0.35">
      <c r="B37" s="15"/>
      <c r="C37" s="1" t="b">
        <f>IF(OR(B37=Appendix!B4,B37=Appendix!B5,B37=Appendix!B6,B37=Appendix!B14,B37=Appendix!B20,B37=Appendix!B21,B37=Appendix!B22,B37=Appendix!B23,B37=Appendix!B25,B37=Appendix!B31,B37=Appendix!B32,B37=Appendix!B34,B37=Appendix!B37,B37=Appendix!B38,B37=Appendix!B50,B37=Appendix!B51,B37=Appendix!B52,B37=Appendix!B53,B37=Appendix!B54),"Low",IF(OR(B37=Appendix!B9,B37=Appendix!B17,B37=Appendix!B18,B37=Appendix!B19,B37=Appendix!B36,B37=Appendix!B40,B37=Appendix!B41,B37=Appendix!B42,B37=Appendix!B43,B37=Appendix!B44,B37=Appendix!B45,B37=Appendix!B46,B37=Appendix!B47,B37=Appendix!B48,B37=Appendix!B49),"Moderate",IF(OR(B37=Appendix!B7,B37=Appendix!B8,B37=Appendix!B10,B37=Appendix!B11,B37=Appendix!B12,B37=Appendix!B13,B37=Appendix!B15,B37=Appendix!B16,B37=Appendix!B24,B37=Appendix!B26,B37=Appendix!B27,B37=Appendix!B28,B37=Appendix!B29,B37=Appendix!B30,B37=Appendix!B33,B37=Appendix!B35,B37=Appendix!B39,B37=Appendix!B55,B37=Appendix!B56,B37=Appendix!B57,B37=Appendix!B58),"High")))</f>
        <v>0</v>
      </c>
      <c r="D37" s="18"/>
      <c r="E37" s="19"/>
      <c r="F37" s="19"/>
      <c r="G37" s="20"/>
      <c r="H37" s="18"/>
      <c r="I37" s="21"/>
      <c r="J37" s="22"/>
      <c r="K37" s="1"/>
    </row>
    <row r="38" spans="2:11" x14ac:dyDescent="0.35">
      <c r="B38" s="15"/>
      <c r="C38" s="1" t="b">
        <f>IF(OR(B38=Appendix!B4,B38=Appendix!B5,B38=Appendix!B6,B38=Appendix!B14,B38=Appendix!B20,B38=Appendix!B21,B38=Appendix!B22,B38=Appendix!B23,B38=Appendix!B25,B38=Appendix!B31,B38=Appendix!B32,B38=Appendix!B34,B38=Appendix!B37,B38=Appendix!B38,B38=Appendix!B50,B38=Appendix!B51,B38=Appendix!B52,B38=Appendix!B53,B38=Appendix!B54),"Low",IF(OR(B38=Appendix!B9,B38=Appendix!B17,B38=Appendix!B18,B38=Appendix!B19,B38=Appendix!B36,B38=Appendix!B40,B38=Appendix!B41,B38=Appendix!B42,B38=Appendix!B43,B38=Appendix!B44,B38=Appendix!B45,B38=Appendix!B46,B38=Appendix!B47,B38=Appendix!B48,B38=Appendix!B49),"Moderate",IF(OR(B38=Appendix!B7,B38=Appendix!B8,B38=Appendix!B10,B38=Appendix!B11,B38=Appendix!B12,B38=Appendix!B13,B38=Appendix!B15,B38=Appendix!B16,B38=Appendix!B24,B38=Appendix!B26,B38=Appendix!B27,B38=Appendix!B28,B38=Appendix!B29,B38=Appendix!B30,B38=Appendix!B33,B38=Appendix!B35,B38=Appendix!B39,B38=Appendix!B55,B38=Appendix!B56,B38=Appendix!B57,B38=Appendix!B58),"High")))</f>
        <v>0</v>
      </c>
      <c r="D38" s="18"/>
      <c r="E38" s="19"/>
      <c r="F38" s="19"/>
      <c r="G38" s="20"/>
      <c r="H38" s="18"/>
      <c r="I38" s="21"/>
      <c r="J38" s="22"/>
      <c r="K38" s="1"/>
    </row>
    <row r="39" spans="2:11" x14ac:dyDescent="0.35">
      <c r="B39" s="15"/>
      <c r="C39" s="1" t="b">
        <f>IF(OR(B39=Appendix!B4,B39=Appendix!B5,B39=Appendix!B6,B39=Appendix!B14,B39=Appendix!B20,B39=Appendix!B21,B39=Appendix!B22,B39=Appendix!B23,B39=Appendix!B25,B39=Appendix!B31,B39=Appendix!B32,B39=Appendix!B34,B39=Appendix!B37,B39=Appendix!B38,B39=Appendix!B50,B39=Appendix!B51,B39=Appendix!B52,B39=Appendix!B53,B39=Appendix!B54),"Low",IF(OR(B39=Appendix!B9,B39=Appendix!B17,B39=Appendix!B18,B39=Appendix!B19,B39=Appendix!B36,B39=Appendix!B40,B39=Appendix!B41,B39=Appendix!B42,B39=Appendix!B43,B39=Appendix!B44,B39=Appendix!B45,B39=Appendix!B46,B39=Appendix!B47,B39=Appendix!B48,B39=Appendix!B49),"Moderate",IF(OR(B39=Appendix!B7,B39=Appendix!B8,B39=Appendix!B10,B39=Appendix!B11,B39=Appendix!B12,B39=Appendix!B13,B39=Appendix!B15,B39=Appendix!B16,B39=Appendix!B24,B39=Appendix!B26,B39=Appendix!B27,B39=Appendix!B28,B39=Appendix!B29,B39=Appendix!B30,B39=Appendix!B33,B39=Appendix!B35,B39=Appendix!B39,B39=Appendix!B55,B39=Appendix!B56,B39=Appendix!B57,B39=Appendix!B58),"High")))</f>
        <v>0</v>
      </c>
      <c r="D39" s="18"/>
      <c r="E39" s="19"/>
      <c r="F39" s="19"/>
      <c r="G39" s="20"/>
      <c r="H39" s="18"/>
      <c r="I39" s="21"/>
      <c r="J39" s="22"/>
      <c r="K39" s="1"/>
    </row>
    <row r="40" spans="2:11" x14ac:dyDescent="0.35">
      <c r="B40" s="15"/>
      <c r="C40" s="1" t="b">
        <f>IF(OR(B40=Appendix!B4,B40=Appendix!B5,B40=Appendix!B6,B40=Appendix!B14,B40=Appendix!B20,B40=Appendix!B21,B40=Appendix!B22,B40=Appendix!B23,B40=Appendix!B25,B40=Appendix!B31,B40=Appendix!B32,B40=Appendix!B34,B40=Appendix!B37,B40=Appendix!B38,B40=Appendix!B50,B40=Appendix!B51,B40=Appendix!B52,B40=Appendix!B53,B40=Appendix!B54),"Low",IF(OR(B40=Appendix!B9,B40=Appendix!B17,B40=Appendix!B18,B40=Appendix!B19,B40=Appendix!B36,B40=Appendix!B40,B40=Appendix!B41,B40=Appendix!B42,B40=Appendix!B43,B40=Appendix!B44,B40=Appendix!B45,B40=Appendix!B46,B40=Appendix!B47,B40=Appendix!B48,B40=Appendix!B49),"Moderate",IF(OR(B40=Appendix!B7,B40=Appendix!B8,B40=Appendix!B10,B40=Appendix!B11,B40=Appendix!B12,B40=Appendix!B13,B40=Appendix!B15,B40=Appendix!B16,B40=Appendix!B24,B40=Appendix!B26,B40=Appendix!B27,B40=Appendix!B28,B40=Appendix!B29,B40=Appendix!B30,B40=Appendix!B33,B40=Appendix!B35,B40=Appendix!B39,B40=Appendix!B55,B40=Appendix!B56,B40=Appendix!B57,B40=Appendix!B58),"High")))</f>
        <v>0</v>
      </c>
      <c r="D40" s="18"/>
      <c r="E40" s="19"/>
      <c r="F40" s="19"/>
      <c r="G40" s="20"/>
      <c r="H40" s="18"/>
      <c r="I40" s="21"/>
      <c r="J40" s="22"/>
      <c r="K40" s="1"/>
    </row>
    <row r="41" spans="2:11" x14ac:dyDescent="0.35">
      <c r="B41" s="15"/>
      <c r="C41" s="1" t="b">
        <f>IF(OR(B41=Appendix!B4,B41=Appendix!B5,B41=Appendix!B6,B41=Appendix!B14,B41=Appendix!B20,B41=Appendix!B21,B41=Appendix!B22,B41=Appendix!B23,B41=Appendix!B25,B41=Appendix!B31,B41=Appendix!B32,B41=Appendix!B34,B41=Appendix!B37,B41=Appendix!B38,B41=Appendix!B50,B41=Appendix!B51,B41=Appendix!B52,B41=Appendix!B53,B41=Appendix!B54),"Low",IF(OR(B41=Appendix!B9,B41=Appendix!B17,B41=Appendix!B18,B41=Appendix!B19,B41=Appendix!B36,B41=Appendix!B40,B41=Appendix!B41,B41=Appendix!B42,B41=Appendix!B43,B41=Appendix!B44,B41=Appendix!B45,B41=Appendix!B46,B41=Appendix!B47,B41=Appendix!B48,B41=Appendix!B49),"Moderate",IF(OR(B41=Appendix!B7,B41=Appendix!B8,B41=Appendix!B10,B41=Appendix!B11,B41=Appendix!B12,B41=Appendix!B13,B41=Appendix!B15,B41=Appendix!B16,B41=Appendix!B24,B41=Appendix!B26,B41=Appendix!B27,B41=Appendix!B28,B41=Appendix!B29,B41=Appendix!B30,B41=Appendix!B33,B41=Appendix!B35,B41=Appendix!B39,B41=Appendix!B55,B41=Appendix!B56,B41=Appendix!B57,B41=Appendix!B58),"High")))</f>
        <v>0</v>
      </c>
      <c r="D41" s="18"/>
      <c r="E41" s="19"/>
      <c r="F41" s="19"/>
      <c r="G41" s="20"/>
      <c r="H41" s="18"/>
      <c r="I41" s="21"/>
      <c r="J41" s="22"/>
      <c r="K41" s="1"/>
    </row>
    <row r="42" spans="2:11" x14ac:dyDescent="0.35">
      <c r="B42" s="15"/>
      <c r="C42" s="1" t="b">
        <f>IF(OR(B42=Appendix!B4,B42=Appendix!B5,B42=Appendix!B6,B42=Appendix!B14,B42=Appendix!B20,B42=Appendix!B21,B42=Appendix!B22,B42=Appendix!B23,B42=Appendix!B25,B42=Appendix!B31,B42=Appendix!B32,B42=Appendix!B34,B42=Appendix!B37,B42=Appendix!B38,B42=Appendix!B50,B42=Appendix!B51,B42=Appendix!B52,B42=Appendix!B53,B42=Appendix!B54),"Low",IF(OR(B42=Appendix!B9,B42=Appendix!B17,B42=Appendix!B18,B42=Appendix!B19,B42=Appendix!B36,B42=Appendix!B40,B42=Appendix!B41,B42=Appendix!B42,B42=Appendix!B43,B42=Appendix!B44,B42=Appendix!B45,B42=Appendix!B46,B42=Appendix!B47,B42=Appendix!B48,B42=Appendix!B49),"Moderate",IF(OR(B42=Appendix!B7,B42=Appendix!B8,B42=Appendix!B10,B42=Appendix!B11,B42=Appendix!B12,B42=Appendix!B13,B42=Appendix!B15,B42=Appendix!B16,B42=Appendix!B24,B42=Appendix!B26,B42=Appendix!B27,B42=Appendix!B28,B42=Appendix!B29,B42=Appendix!B30,B42=Appendix!B33,B42=Appendix!B35,B42=Appendix!B39,B42=Appendix!B55,B42=Appendix!B56,B42=Appendix!B57,B42=Appendix!B58),"High")))</f>
        <v>0</v>
      </c>
      <c r="D42" s="18"/>
      <c r="E42" s="19"/>
      <c r="F42" s="19"/>
      <c r="G42" s="20"/>
      <c r="H42" s="18"/>
      <c r="I42" s="21"/>
      <c r="J42" s="22"/>
      <c r="K42" s="1"/>
    </row>
    <row r="43" spans="2:11" x14ac:dyDescent="0.35">
      <c r="B43" s="15"/>
      <c r="C43" s="1" t="b">
        <f>IF(OR(B43=Appendix!B4,B43=Appendix!B5,B43=Appendix!B6,B43=Appendix!B14,B43=Appendix!B20,B43=Appendix!B21,B43=Appendix!B22,B43=Appendix!B23,B43=Appendix!B25,B43=Appendix!B31,B43=Appendix!B32,B43=Appendix!B34,B43=Appendix!B37,B43=Appendix!B38,B43=Appendix!B50,B43=Appendix!B51,B43=Appendix!B52,B43=Appendix!B53,B43=Appendix!B54),"Low",IF(OR(B43=Appendix!B9,B43=Appendix!B17,B43=Appendix!B18,B43=Appendix!B19,B43=Appendix!B36,B43=Appendix!B40,B43=Appendix!B41,B43=Appendix!B42,B43=Appendix!B43,B43=Appendix!B44,B43=Appendix!B45,B43=Appendix!B46,B43=Appendix!B47,B43=Appendix!B48,B43=Appendix!B49),"Moderate",IF(OR(B43=Appendix!B7,B43=Appendix!B8,B43=Appendix!B10,B43=Appendix!B11,B43=Appendix!B12,B43=Appendix!B13,B43=Appendix!B15,B43=Appendix!B16,B43=Appendix!B24,B43=Appendix!B26,B43=Appendix!B27,B43=Appendix!B28,B43=Appendix!B29,B43=Appendix!B30,B43=Appendix!B33,B43=Appendix!B35,B43=Appendix!B39,B43=Appendix!B55,B43=Appendix!B56,B43=Appendix!B57,B43=Appendix!B58),"High")))</f>
        <v>0</v>
      </c>
      <c r="D43" s="18"/>
      <c r="E43" s="19"/>
      <c r="F43" s="19"/>
      <c r="G43" s="20"/>
      <c r="H43" s="18"/>
      <c r="I43" s="21"/>
      <c r="J43" s="22"/>
      <c r="K43" s="1"/>
    </row>
    <row r="44" spans="2:11" x14ac:dyDescent="0.35">
      <c r="B44" s="15"/>
      <c r="C44" s="1" t="b">
        <f>IF(OR(B44=Appendix!B4,B44=Appendix!B5,B44=Appendix!B6,B44=Appendix!B14,B44=Appendix!B20,B44=Appendix!B21,B44=Appendix!B22,B44=Appendix!B23,B44=Appendix!B25,B44=Appendix!B31,B44=Appendix!B32,B44=Appendix!B34,B44=Appendix!B37,B44=Appendix!B38,B44=Appendix!B50,B44=Appendix!B51,B44=Appendix!B52,B44=Appendix!B53,B44=Appendix!B54),"Low",IF(OR(B44=Appendix!B9,B44=Appendix!B17,B44=Appendix!B18,B44=Appendix!B19,B44=Appendix!B36,B44=Appendix!B40,B44=Appendix!B41,B44=Appendix!B42,B44=Appendix!B43,B44=Appendix!B44,B44=Appendix!B45,B44=Appendix!B46,B44=Appendix!B47,B44=Appendix!B48,B44=Appendix!B49),"Moderate",IF(OR(B44=Appendix!B7,B44=Appendix!B8,B44=Appendix!B10,B44=Appendix!B11,B44=Appendix!B12,B44=Appendix!B13,B44=Appendix!B15,B44=Appendix!B16,B44=Appendix!B24,B44=Appendix!B26,B44=Appendix!B27,B44=Appendix!B28,B44=Appendix!B29,B44=Appendix!B30,B44=Appendix!B33,B44=Appendix!B35,B44=Appendix!B39,B44=Appendix!B55,B44=Appendix!B56,B44=Appendix!B57,B44=Appendix!B58),"High")))</f>
        <v>0</v>
      </c>
      <c r="D44" s="18"/>
      <c r="E44" s="19"/>
      <c r="F44" s="19"/>
      <c r="G44" s="20"/>
      <c r="H44" s="18"/>
      <c r="I44" s="21"/>
      <c r="J44" s="22"/>
      <c r="K44" s="1"/>
    </row>
    <row r="45" spans="2:11" x14ac:dyDescent="0.35">
      <c r="B45" s="15"/>
      <c r="C45" s="1" t="b">
        <f>IF(OR(B45=Appendix!B4,B45=Appendix!B5,B45=Appendix!B6,B45=Appendix!B14,B45=Appendix!B20,B45=Appendix!B21,B45=Appendix!B22,B45=Appendix!B23,B45=Appendix!B25,B45=Appendix!B31,B45=Appendix!B32,B45=Appendix!B34,B45=Appendix!B37,B45=Appendix!B38,B45=Appendix!B50,B45=Appendix!B51,B45=Appendix!B52,B45=Appendix!B53,B45=Appendix!B54),"Low",IF(OR(B45=Appendix!B9,B45=Appendix!B17,B45=Appendix!B18,B45=Appendix!B19,B45=Appendix!B36,B45=Appendix!B40,B45=Appendix!B41,B45=Appendix!B42,B45=Appendix!B43,B45=Appendix!B44,B45=Appendix!B45,B45=Appendix!B46,B45=Appendix!B47,B45=Appendix!B48,B45=Appendix!B49),"Moderate",IF(OR(B45=Appendix!B7,B45=Appendix!B8,B45=Appendix!B10,B45=Appendix!B11,B45=Appendix!B12,B45=Appendix!B13,B45=Appendix!B15,B45=Appendix!B16,B45=Appendix!B24,B45=Appendix!B26,B45=Appendix!B27,B45=Appendix!B28,B45=Appendix!B29,B45=Appendix!B30,B45=Appendix!B33,B45=Appendix!B35,B45=Appendix!B39,B45=Appendix!B55,B45=Appendix!B56,B45=Appendix!B57,B45=Appendix!B58),"High")))</f>
        <v>0</v>
      </c>
      <c r="D45" s="18"/>
      <c r="E45" s="19"/>
      <c r="F45" s="19"/>
      <c r="G45" s="20"/>
      <c r="H45" s="18"/>
      <c r="I45" s="21"/>
      <c r="J45" s="22"/>
      <c r="K45" s="1"/>
    </row>
    <row r="46" spans="2:11" x14ac:dyDescent="0.35">
      <c r="B46" s="15"/>
      <c r="C46" s="1" t="b">
        <f>IF(OR(B46=Appendix!B4,B46=Appendix!B5,B46=Appendix!B6,B46=Appendix!B14,B46=Appendix!B20,B46=Appendix!B21,B46=Appendix!B22,B46=Appendix!B23,B46=Appendix!B25,B46=Appendix!B31,B46=Appendix!B32,B46=Appendix!B34,B46=Appendix!B37,B46=Appendix!B38,B46=Appendix!B50,B46=Appendix!B51,B46=Appendix!B52,B46=Appendix!B53,B46=Appendix!B54),"Low",IF(OR(B46=Appendix!B9,B46=Appendix!B17,B46=Appendix!B18,B46=Appendix!B19,B46=Appendix!B36,B46=Appendix!B40,B46=Appendix!B41,B46=Appendix!B42,B46=Appendix!B43,B46=Appendix!B44,B46=Appendix!B45,B46=Appendix!B46,B46=Appendix!B47,B46=Appendix!B48,B46=Appendix!B49),"Moderate",IF(OR(B46=Appendix!B7,B46=Appendix!B8,B46=Appendix!B10,B46=Appendix!B11,B46=Appendix!B12,B46=Appendix!B13,B46=Appendix!B15,B46=Appendix!B16,B46=Appendix!B24,B46=Appendix!B26,B46=Appendix!B27,B46=Appendix!B28,B46=Appendix!B29,B46=Appendix!B30,B46=Appendix!B33,B46=Appendix!B35,B46=Appendix!B39,B46=Appendix!B55,B46=Appendix!B56,B46=Appendix!B57,B46=Appendix!B58),"High")))</f>
        <v>0</v>
      </c>
      <c r="D46" s="18"/>
      <c r="E46" s="19"/>
      <c r="F46" s="19"/>
      <c r="G46" s="20"/>
      <c r="H46" s="18"/>
      <c r="I46" s="21"/>
      <c r="J46" s="22"/>
      <c r="K46" s="1"/>
    </row>
    <row r="47" spans="2:11" x14ac:dyDescent="0.35">
      <c r="B47" s="15"/>
      <c r="C47" s="1" t="b">
        <f>IF(OR(B47=Appendix!B4,B47=Appendix!B5,B47=Appendix!B6,B47=Appendix!B14,B47=Appendix!B20,B47=Appendix!B21,B47=Appendix!B22,B47=Appendix!B23,B47=Appendix!B25,B47=Appendix!B31,B47=Appendix!B32,B47=Appendix!B34,B47=Appendix!B37,B47=Appendix!B38,B47=Appendix!B50,B47=Appendix!B51,B47=Appendix!B52,B47=Appendix!B53,B47=Appendix!B54),"Low",IF(OR(B47=Appendix!B9,B47=Appendix!B17,B47=Appendix!B18,B47=Appendix!B19,B47=Appendix!B36,B47=Appendix!B40,B47=Appendix!B41,B47=Appendix!B42,B47=Appendix!B43,B47=Appendix!B44,B47=Appendix!B45,B47=Appendix!B46,B47=Appendix!B47,B47=Appendix!B48,B47=Appendix!B49),"Moderate",IF(OR(B47=Appendix!B7,B47=Appendix!B8,B47=Appendix!B10,B47=Appendix!B11,B47=Appendix!B12,B47=Appendix!B13,B47=Appendix!B15,B47=Appendix!B16,B47=Appendix!B24,B47=Appendix!B26,B47=Appendix!B27,B47=Appendix!B28,B47=Appendix!B29,B47=Appendix!B30,B47=Appendix!B33,B47=Appendix!B35,B47=Appendix!B39,B47=Appendix!B55,B47=Appendix!B56,B47=Appendix!B57,B47=Appendix!B58),"High")))</f>
        <v>0</v>
      </c>
      <c r="D47" s="18"/>
      <c r="E47" s="19"/>
      <c r="F47" s="19"/>
      <c r="G47" s="20"/>
      <c r="H47" s="18"/>
      <c r="I47" s="21"/>
      <c r="J47" s="22"/>
      <c r="K47" s="1"/>
    </row>
    <row r="48" spans="2:11" x14ac:dyDescent="0.35">
      <c r="B48" s="15"/>
      <c r="C48" s="1" t="b">
        <f>IF(OR(B48=Appendix!B4,B48=Appendix!B5,B48=Appendix!B6,B48=Appendix!B14,B48=Appendix!B20,B48=Appendix!B21,B48=Appendix!B22,B48=Appendix!B23,B48=Appendix!B25,B48=Appendix!B31,B48=Appendix!B32,B48=Appendix!B34,B48=Appendix!B37,B48=Appendix!B38,B48=Appendix!B50,B48=Appendix!B51,B48=Appendix!B52,B48=Appendix!B53,B48=Appendix!B54),"Low",IF(OR(B48=Appendix!B9,B48=Appendix!B17,B48=Appendix!B18,B48=Appendix!B19,B48=Appendix!B36,B48=Appendix!B40,B48=Appendix!B41,B48=Appendix!B42,B48=Appendix!B43,B48=Appendix!B44,B48=Appendix!B45,B48=Appendix!B46,B48=Appendix!B47,B48=Appendix!B48,B48=Appendix!B49),"Moderate",IF(OR(B48=Appendix!B7,B48=Appendix!B8,B48=Appendix!B10,B48=Appendix!B11,B48=Appendix!B12,B48=Appendix!B13,B48=Appendix!B15,B48=Appendix!B16,B48=Appendix!B24,B48=Appendix!B26,B48=Appendix!B27,B48=Appendix!B28,B48=Appendix!B29,B48=Appendix!B30,B48=Appendix!B33,B48=Appendix!B35,B48=Appendix!B39,B48=Appendix!B55,B48=Appendix!B56,B48=Appendix!B57,B48=Appendix!B58),"High")))</f>
        <v>0</v>
      </c>
      <c r="D48" s="18"/>
      <c r="E48" s="19"/>
      <c r="F48" s="19"/>
      <c r="G48" s="20"/>
      <c r="H48" s="18"/>
      <c r="I48" s="21"/>
      <c r="J48" s="22"/>
      <c r="K48" s="1"/>
    </row>
    <row r="49" spans="2:11" x14ac:dyDescent="0.35">
      <c r="B49" s="15"/>
      <c r="C49" s="1" t="b">
        <f>IF(OR(B49=Appendix!B4,B49=Appendix!B5,B49=Appendix!B6,B49=Appendix!B14,B49=Appendix!B20,B49=Appendix!B21,B49=Appendix!B22,B49=Appendix!B23,B49=Appendix!B25,B49=Appendix!B31,B49=Appendix!B32,B49=Appendix!B34,B49=Appendix!B37,B49=Appendix!B38,B49=Appendix!B50,B49=Appendix!B51,B49=Appendix!B52,B49=Appendix!B53,B49=Appendix!B54),"Low",IF(OR(B49=Appendix!B9,B49=Appendix!B17,B49=Appendix!B18,B49=Appendix!B19,B49=Appendix!B36,B49=Appendix!B40,B49=Appendix!B41,B49=Appendix!B42,B49=Appendix!B43,B49=Appendix!B44,B49=Appendix!B45,B49=Appendix!B46,B49=Appendix!B47,B49=Appendix!B48,B49=Appendix!B49),"Moderate",IF(OR(B49=Appendix!B7,B49=Appendix!B8,B49=Appendix!B10,B49=Appendix!B11,B49=Appendix!B12,B49=Appendix!B13,B49=Appendix!B15,B49=Appendix!B16,B49=Appendix!B24,B49=Appendix!B26,B49=Appendix!B27,B49=Appendix!B28,B49=Appendix!B29,B49=Appendix!B30,B49=Appendix!B33,B49=Appendix!B35,B49=Appendix!B39,B49=Appendix!B55,B49=Appendix!B56,B49=Appendix!B57,B49=Appendix!B58),"High")))</f>
        <v>0</v>
      </c>
      <c r="D49" s="18"/>
      <c r="E49" s="19"/>
      <c r="F49" s="19"/>
      <c r="G49" s="20"/>
      <c r="H49" s="18"/>
      <c r="I49" s="21"/>
      <c r="J49" s="22"/>
      <c r="K49" s="1"/>
    </row>
    <row r="50" spans="2:11" x14ac:dyDescent="0.35">
      <c r="B50" s="15"/>
      <c r="C50" s="1" t="b">
        <f>IF(OR(B50=Appendix!B4,B50=Appendix!B5,B50=Appendix!B6,B50=Appendix!B14,B50=Appendix!B20,B50=Appendix!B21,B50=Appendix!B22,B50=Appendix!B23,B50=Appendix!B25,B50=Appendix!B31,B50=Appendix!B32,B50=Appendix!B34,B50=Appendix!B37,B50=Appendix!B38,B50=Appendix!B50,B50=Appendix!B51,B50=Appendix!B52,B50=Appendix!B53,B50=Appendix!B54),"Low",IF(OR(B50=Appendix!B9,B50=Appendix!B17,B50=Appendix!B18,B50=Appendix!B19,B50=Appendix!B36,B50=Appendix!B40,B50=Appendix!B41,B50=Appendix!B42,B50=Appendix!B43,B50=Appendix!B44,B50=Appendix!B45,B50=Appendix!B46,B50=Appendix!B47,B50=Appendix!B48,B50=Appendix!B49),"Moderate",IF(OR(B50=Appendix!B7,B50=Appendix!B8,B50=Appendix!B10,B50=Appendix!B11,B50=Appendix!B12,B50=Appendix!B13,B50=Appendix!B15,B50=Appendix!B16,B50=Appendix!B24,B50=Appendix!B26,B50=Appendix!B27,B50=Appendix!B28,B50=Appendix!B29,B50=Appendix!B30,B50=Appendix!B33,B50=Appendix!B35,B50=Appendix!B39,B50=Appendix!B55,B50=Appendix!B56,B50=Appendix!B57,B50=Appendix!B58),"High")))</f>
        <v>0</v>
      </c>
      <c r="D50" s="18"/>
      <c r="E50" s="19"/>
      <c r="F50" s="19"/>
      <c r="G50" s="20"/>
      <c r="H50" s="18"/>
      <c r="I50" s="21"/>
      <c r="J50" s="22"/>
      <c r="K50" s="1"/>
    </row>
    <row r="51" spans="2:11" x14ac:dyDescent="0.35">
      <c r="B51" s="15"/>
      <c r="C51" s="1" t="b">
        <f>IF(OR(B51=Appendix!B4,B51=Appendix!B5,B51=Appendix!B6,B51=Appendix!B14,B51=Appendix!B20,B51=Appendix!B21,B51=Appendix!B22,B51=Appendix!B23,B51=Appendix!B25,B51=Appendix!B31,B51=Appendix!B32,B51=Appendix!B34,B51=Appendix!B37,B51=Appendix!B38,B51=Appendix!B50,B51=Appendix!B51,B51=Appendix!B52,B51=Appendix!B53,B51=Appendix!B54),"Low",IF(OR(B51=Appendix!B9,B51=Appendix!B17,B51=Appendix!B18,B51=Appendix!B19,B51=Appendix!B36,B51=Appendix!B40,B51=Appendix!B41,B51=Appendix!B42,B51=Appendix!B43,B51=Appendix!B44,B51=Appendix!B45,B51=Appendix!B46,B51=Appendix!B47,B51=Appendix!B48,B51=Appendix!B49),"Moderate",IF(OR(B51=Appendix!B7,B51=Appendix!B8,B51=Appendix!B10,B51=Appendix!B11,B51=Appendix!B12,B51=Appendix!B13,B51=Appendix!B15,B51=Appendix!B16,B51=Appendix!B24,B51=Appendix!B26,B51=Appendix!B27,B51=Appendix!B28,B51=Appendix!B29,B51=Appendix!B30,B51=Appendix!B33,B51=Appendix!B35,B51=Appendix!B39,B51=Appendix!B55,B51=Appendix!B56,B51=Appendix!B57,B51=Appendix!B58),"High")))</f>
        <v>0</v>
      </c>
      <c r="D51" s="18"/>
      <c r="E51" s="19"/>
      <c r="F51" s="19"/>
      <c r="G51" s="20"/>
      <c r="H51" s="18"/>
      <c r="I51" s="21"/>
      <c r="J51" s="22"/>
      <c r="K51" s="1"/>
    </row>
    <row r="52" spans="2:11" x14ac:dyDescent="0.35">
      <c r="B52" s="15"/>
      <c r="C52" s="1" t="b">
        <f>IF(OR(B52=Appendix!B4,B52=Appendix!B5,B52=Appendix!B6,B52=Appendix!B14,B52=Appendix!B20,B52=Appendix!B21,B52=Appendix!B22,B52=Appendix!B23,B52=Appendix!B25,B52=Appendix!B31,B52=Appendix!B32,B52=Appendix!B34,B52=Appendix!B37,B52=Appendix!B38,B52=Appendix!B50,B52=Appendix!B51,B52=Appendix!B52,B52=Appendix!B53,B52=Appendix!B54),"Low",IF(OR(B52=Appendix!B9,B52=Appendix!B17,B52=Appendix!B18,B52=Appendix!B19,B52=Appendix!B36,B52=Appendix!B40,B52=Appendix!B41,B52=Appendix!B42,B52=Appendix!B43,B52=Appendix!B44,B52=Appendix!B45,B52=Appendix!B46,B52=Appendix!B47,B52=Appendix!B48,B52=Appendix!B49),"Moderate",IF(OR(B52=Appendix!B7,B52=Appendix!B8,B52=Appendix!B10,B52=Appendix!B11,B52=Appendix!B12,B52=Appendix!B13,B52=Appendix!B15,B52=Appendix!B16,B52=Appendix!B24,B52=Appendix!B26,B52=Appendix!B27,B52=Appendix!B28,B52=Appendix!B29,B52=Appendix!B30,B52=Appendix!B33,B52=Appendix!B35,B52=Appendix!B39,B52=Appendix!B55,B52=Appendix!B56,B52=Appendix!B57,B52=Appendix!B58),"High")))</f>
        <v>0</v>
      </c>
      <c r="D52" s="18"/>
      <c r="E52" s="19"/>
      <c r="F52" s="19"/>
      <c r="G52" s="20"/>
      <c r="H52" s="18"/>
      <c r="I52" s="21"/>
      <c r="J52" s="22"/>
      <c r="K52" s="1"/>
    </row>
    <row r="53" spans="2:11" x14ac:dyDescent="0.35">
      <c r="B53" s="15"/>
      <c r="C53" s="1" t="b">
        <f>IF(OR(B53=Appendix!B4,B53=Appendix!B5,B53=Appendix!B6,B53=Appendix!B14,B53=Appendix!B20,B53=Appendix!B21,B53=Appendix!B22,B53=Appendix!B23,B53=Appendix!B25,B53=Appendix!B31,B53=Appendix!B32,B53=Appendix!B34,B53=Appendix!B37,B53=Appendix!B38,B53=Appendix!B50,B53=Appendix!B51,B53=Appendix!B52,B53=Appendix!B53,B53=Appendix!B54),"Low",IF(OR(B53=Appendix!B9,B53=Appendix!B17,B53=Appendix!B18,B53=Appendix!B19,B53=Appendix!B36,B53=Appendix!B40,B53=Appendix!B41,B53=Appendix!B42,B53=Appendix!B43,B53=Appendix!B44,B53=Appendix!B45,B53=Appendix!B46,B53=Appendix!B47,B53=Appendix!B48,B53=Appendix!B49),"Moderate",IF(OR(B53=Appendix!B7,B53=Appendix!B8,B53=Appendix!B10,B53=Appendix!B11,B53=Appendix!B12,B53=Appendix!B13,B53=Appendix!B15,B53=Appendix!B16,B53=Appendix!B24,B53=Appendix!B26,B53=Appendix!B27,B53=Appendix!B28,B53=Appendix!B29,B53=Appendix!B30,B53=Appendix!B33,B53=Appendix!B35,B53=Appendix!B39,B53=Appendix!B55,B53=Appendix!B56,B53=Appendix!B57,B53=Appendix!B58),"High")))</f>
        <v>0</v>
      </c>
      <c r="D53" s="18"/>
      <c r="E53" s="19"/>
      <c r="F53" s="19"/>
      <c r="G53" s="20"/>
      <c r="H53" s="18"/>
      <c r="I53" s="21"/>
      <c r="J53" s="22"/>
      <c r="K53" s="1"/>
    </row>
    <row r="54" spans="2:11" x14ac:dyDescent="0.35">
      <c r="B54" s="15"/>
      <c r="C54" s="1" t="b">
        <f>IF(OR(B54=Appendix!B4,B54=Appendix!B5,B54=Appendix!B6,B54=Appendix!B14,B54=Appendix!B20,B54=Appendix!B21,B54=Appendix!B22,B54=Appendix!B23,B54=Appendix!B25,B54=Appendix!B31,B54=Appendix!B32,B54=Appendix!B34,B54=Appendix!B37,B54=Appendix!B38,B54=Appendix!B50,B54=Appendix!B51,B54=Appendix!B52,B54=Appendix!B53,B54=Appendix!B54),"Low",IF(OR(B54=Appendix!B9,B54=Appendix!B17,B54=Appendix!B18,B54=Appendix!B19,B54=Appendix!B36,B54=Appendix!B40,B54=Appendix!B41,B54=Appendix!B42,B54=Appendix!B43,B54=Appendix!B44,B54=Appendix!B45,B54=Appendix!B46,B54=Appendix!B47,B54=Appendix!B48,B54=Appendix!B49),"Moderate",IF(OR(B54=Appendix!B7,B54=Appendix!B8,B54=Appendix!B10,B54=Appendix!B11,B54=Appendix!B12,B54=Appendix!B13,B54=Appendix!B15,B54=Appendix!B16,B54=Appendix!B24,B54=Appendix!B26,B54=Appendix!B27,B54=Appendix!B28,B54=Appendix!B29,B54=Appendix!B30,B54=Appendix!B33,B54=Appendix!B35,B54=Appendix!B39,B54=Appendix!B55,B54=Appendix!B56,B54=Appendix!B57,B54=Appendix!B58),"High")))</f>
        <v>0</v>
      </c>
      <c r="D54" s="18"/>
      <c r="E54" s="19"/>
      <c r="F54" s="19"/>
      <c r="G54" s="20"/>
      <c r="H54" s="18"/>
      <c r="I54" s="21"/>
      <c r="J54" s="22"/>
      <c r="K54" s="1"/>
    </row>
    <row r="55" spans="2:11" x14ac:dyDescent="0.35">
      <c r="B55" s="15"/>
      <c r="C55" s="1" t="b">
        <f>IF(OR(B55=Appendix!B4,B55=Appendix!B5,B55=Appendix!B6,B55=Appendix!B14,B55=Appendix!B20,B55=Appendix!B21,B55=Appendix!B22,B55=Appendix!B23,B55=Appendix!B25,B55=Appendix!B31,B55=Appendix!B32,B55=Appendix!B34,B55=Appendix!B37,B55=Appendix!B38,B55=Appendix!B50,B55=Appendix!B51,B55=Appendix!B52,B55=Appendix!B53,B55=Appendix!B54),"Low",IF(OR(B55=Appendix!B9,B55=Appendix!B17,B55=Appendix!B18,B55=Appendix!B19,B55=Appendix!B36,B55=Appendix!B40,B55=Appendix!B41,B55=Appendix!B42,B55=Appendix!B43,B55=Appendix!B44,B55=Appendix!B45,B55=Appendix!B46,B55=Appendix!B47,B55=Appendix!B48,B55=Appendix!B49),"Moderate",IF(OR(B55=Appendix!B7,B55=Appendix!B8,B55=Appendix!B10,B55=Appendix!B11,B55=Appendix!B12,B55=Appendix!B13,B55=Appendix!B15,B55=Appendix!B16,B55=Appendix!B24,B55=Appendix!B26,B55=Appendix!B27,B55=Appendix!B28,B55=Appendix!B29,B55=Appendix!B30,B55=Appendix!B33,B55=Appendix!B35,B55=Appendix!B39,B55=Appendix!B55,B55=Appendix!B56,B55=Appendix!B57,B55=Appendix!B58),"High")))</f>
        <v>0</v>
      </c>
      <c r="D55" s="18"/>
      <c r="E55" s="19"/>
      <c r="F55" s="19"/>
      <c r="G55" s="20"/>
      <c r="H55" s="18"/>
      <c r="I55" s="21"/>
      <c r="J55" s="22"/>
      <c r="K55" s="1"/>
    </row>
    <row r="56" spans="2:11" ht="15" thickBot="1" x14ac:dyDescent="0.4">
      <c r="B56" s="5"/>
      <c r="C56" s="16" t="b">
        <f>IF(OR(B56=Appendix!B4,B56=Appendix!B5,B56=Appendix!B6,B56=Appendix!B14,B56=Appendix!B20,B56=Appendix!B21,B56=Appendix!B22,B56=Appendix!B23,B56=Appendix!B25,B56=Appendix!B31,B56=Appendix!B32,B56=Appendix!B34,B56=Appendix!B37,B56=Appendix!B38,B56=Appendix!B50,B56=Appendix!B51,B56=Appendix!B52,B56=Appendix!B53,B56=Appendix!B54),"Low",IF(OR(B56=Appendix!B9,B56=Appendix!B17,B56=Appendix!B18,B56=Appendix!B19,B56=Appendix!B36,B56=Appendix!B40,B56=Appendix!B41,B56=Appendix!B42,B56=Appendix!B43,B56=Appendix!B44,B56=Appendix!B45,B56=Appendix!B46,B56=Appendix!B47,B56=Appendix!B48,B56=Appendix!B49),"Moderate",IF(OR(B56=Appendix!B7,B56=Appendix!B8,B56=Appendix!B10,B56=Appendix!B11,B56=Appendix!B12,B56=Appendix!B13,B56=Appendix!B15,B56=Appendix!B16,B56=Appendix!B24,B56=Appendix!B26,B56=Appendix!B27,B56=Appendix!B28,B56=Appendix!B29,B56=Appendix!B30,B56=Appendix!B33,B56=Appendix!B35,B56=Appendix!B39,B56=Appendix!B55,B56=Appendix!B56,B56=Appendix!B57,B56=Appendix!B58),"High")))</f>
        <v>0</v>
      </c>
      <c r="D56" s="24"/>
      <c r="E56" s="25"/>
      <c r="F56" s="25"/>
      <c r="G56" s="26"/>
      <c r="H56" s="24"/>
      <c r="I56" s="27"/>
      <c r="J56" s="28"/>
      <c r="K56" s="16"/>
    </row>
    <row r="57" spans="2:11" ht="15" thickBot="1" x14ac:dyDescent="0.4">
      <c r="B57" s="84">
        <f>COUNTA(B4:B56)</f>
        <v>2</v>
      </c>
      <c r="K57" s="17"/>
    </row>
    <row r="58" spans="2:11" ht="15" customHeight="1" thickBot="1" x14ac:dyDescent="0.4">
      <c r="B58" s="109" t="s">
        <v>32</v>
      </c>
      <c r="C58" s="110"/>
      <c r="D58" s="111" t="b" cm="1">
        <f t="array" ref="D58">IF(OR(K4:K56="High"), "High - Please Continue to Q3.",IF(OR(K4:K56="Moderate"), "Moderate - Please Continue to Q3.",IF(OR(K4:K56="Low"), "Low - Everything's Good! You can proceed with the Restricted Transfer.")))</f>
        <v>0</v>
      </c>
      <c r="E58" s="111"/>
      <c r="F58" s="111"/>
      <c r="G58" s="111"/>
      <c r="H58" s="112"/>
    </row>
    <row r="59" spans="2:11" ht="14.4" customHeight="1" x14ac:dyDescent="0.35">
      <c r="H59" s="17"/>
      <c r="I59" s="17"/>
      <c r="J59" s="17"/>
      <c r="K59" s="17"/>
    </row>
  </sheetData>
  <mergeCells count="4">
    <mergeCell ref="D2:G2"/>
    <mergeCell ref="H2:I2"/>
    <mergeCell ref="B58:C58"/>
    <mergeCell ref="D58:H58"/>
  </mergeCells>
  <conditionalFormatting sqref="C4:C56">
    <cfRule type="cellIs" dxfId="43" priority="11" operator="equal">
      <formula xml:space="preserve"> "Moderate"</formula>
    </cfRule>
    <cfRule type="cellIs" dxfId="42" priority="12" operator="equal">
      <formula>"Low"</formula>
    </cfRule>
    <cfRule type="cellIs" dxfId="41" priority="15" operator="equal">
      <formula>"High"</formula>
    </cfRule>
  </conditionalFormatting>
  <conditionalFormatting sqref="D58">
    <cfRule type="cellIs" dxfId="40" priority="1" operator="equal">
      <formula xml:space="preserve"> "High - Please Continue to Q3."</formula>
    </cfRule>
    <cfRule type="cellIs" dxfId="39" priority="2" operator="equal">
      <formula xml:space="preserve"> "Moderate - Please Continue to Q3."</formula>
    </cfRule>
    <cfRule type="cellIs" dxfId="38" priority="3" operator="equal">
      <formula xml:space="preserve"> "Low - Everything's Good! You can proceed with the Restricted Transfer."</formula>
    </cfRule>
  </conditionalFormatting>
  <conditionalFormatting sqref="D4:G56">
    <cfRule type="cellIs" dxfId="37" priority="8" operator="equal">
      <formula xml:space="preserve"> "No"</formula>
    </cfRule>
    <cfRule type="cellIs" dxfId="36" priority="10" operator="equal">
      <formula xml:space="preserve"> "Yes"</formula>
    </cfRule>
  </conditionalFormatting>
  <conditionalFormatting sqref="H4:I56">
    <cfRule type="cellIs" dxfId="35" priority="7" operator="equal">
      <formula xml:space="preserve"> "Yes"</formula>
    </cfRule>
    <cfRule type="cellIs" dxfId="34" priority="9" operator="equal">
      <formula xml:space="preserve"> "No"</formula>
    </cfRule>
  </conditionalFormatting>
  <conditionalFormatting sqref="K4:K57">
    <cfRule type="cellIs" dxfId="33" priority="4" operator="equal">
      <formula xml:space="preserve"> "Moderate"</formula>
    </cfRule>
    <cfRule type="cellIs" dxfId="32" priority="5" operator="equal">
      <formula xml:space="preserve"> "High"</formula>
    </cfRule>
    <cfRule type="cellIs" dxfId="31" priority="6" operator="equal">
      <formula xml:space="preserve"> "Low"</formula>
    </cfRule>
  </conditionalFormatting>
  <dataValidations count="2">
    <dataValidation type="list" allowBlank="1" showInputMessage="1" showErrorMessage="1" sqref="D4:I56" xr:uid="{1BFD1DB9-B788-4548-9E7B-46AF30B0E771}">
      <formula1>"Yes, No"</formula1>
    </dataValidation>
    <dataValidation type="list" allowBlank="1" showInputMessage="1" showErrorMessage="1" sqref="K4:K56" xr:uid="{5BB1C877-51AB-4773-BC22-A682181680C1}">
      <formula1>"Low, Moderate, High"</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BCF55E9-C118-4901-BCB4-15601AA449E0}">
          <x14:formula1>
            <xm:f>Appendix!$B$4:$B$58</xm:f>
          </x14:formula1>
          <xm:sqref>B4 B6:B56 B5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1185A-08C0-4E5F-BE31-8DD8C461AC25}">
  <sheetPr codeName="Sheet3">
    <tabColor rgb="FF00B050"/>
  </sheetPr>
  <dimension ref="B1:O32"/>
  <sheetViews>
    <sheetView tabSelected="1" topLeftCell="A2" zoomScaleNormal="100" workbookViewId="0">
      <selection activeCell="B32" sqref="B32:C32"/>
    </sheetView>
  </sheetViews>
  <sheetFormatPr defaultRowHeight="14.5" x14ac:dyDescent="0.35"/>
  <cols>
    <col min="1" max="1" width="4.36328125" customWidth="1"/>
    <col min="2" max="2" width="36.453125" customWidth="1"/>
    <col min="3" max="3" width="39.453125" customWidth="1"/>
    <col min="4" max="5" width="4.453125" customWidth="1"/>
    <col min="6" max="6" width="36.6328125" customWidth="1"/>
    <col min="7" max="7" width="35.6328125" customWidth="1"/>
    <col min="8" max="8" width="37.6328125" customWidth="1"/>
  </cols>
  <sheetData>
    <row r="1" spans="2:15" ht="15" thickBot="1" x14ac:dyDescent="0.4"/>
    <row r="2" spans="2:15" ht="48.65" customHeight="1" thickBot="1" x14ac:dyDescent="0.4">
      <c r="B2" s="131" t="s">
        <v>33</v>
      </c>
      <c r="C2" s="132"/>
      <c r="F2" s="65" t="s">
        <v>34</v>
      </c>
      <c r="G2" s="122" t="b" cm="1">
        <f t="array" ref="G2">IF(OR(AND('Question 1'!C7="Large Business (but not Multi-National)", 'Question 1'!C7="Small Business/Sole Trader"),'Question 2'!D58:H58 = "Low - Everything's Good! You can proceed with the Restricted Transfer."), "No Investigation Needed! You can proceed with the Restricted Transfer.",IF(AND('Question 1'!C7="Small Business/Sole Trader",'Question 2'!D58="Moderate - Please Continue to Q3."), "Level 1 Investigation Needed - Please see the table below for what this should include.",IF(AND('Question 1'!C7="Large Business (but not Multi-National)",'Question 2'!D58 = "Moderate - Please Continue to Q3."), "Level 2 Investigation Needed - Please see the table below for what this should include.",IF(AND('Question 1'!C7="Small Business/Sole Trader",'Question 2'!D58 = "High - Please Continue to Q3."), "Level 2 Investigation Needed (UNLESS you are dealing with a High Volume of Data, in which case please carry out a Level 3 Investigation) - Please see the table below for what this should include.",IF(AND('Question 1'!C7="Large Business (but not Multi-National)",'Question 2'!D58 = "High - Please Continue to Q3."), "Level 3 Investigation Needed - Please see the table below for what this should include.")))))</f>
        <v>0</v>
      </c>
      <c r="H2" s="123"/>
      <c r="I2" s="30"/>
      <c r="J2" s="30"/>
      <c r="K2" s="30"/>
      <c r="L2" s="30"/>
      <c r="M2" s="30"/>
      <c r="N2" s="30"/>
      <c r="O2" s="30"/>
    </row>
    <row r="3" spans="2:15" ht="15.65" customHeight="1" x14ac:dyDescent="0.35">
      <c r="B3" s="133" t="s">
        <v>35</v>
      </c>
      <c r="C3" s="135" t="b">
        <f>IF(G29="No Investigation Needed","No Investigation Needed",IF(G29="Level 1 Investigation","Level 1 Investigation",IF(G29="Level 2 Investigation","Level 2 Investigation",IF(G29="Level 3 (i) Investigation","Level 3 Investigation",IF(G29="Level 3(ii) Investigation - Carry out a Level 2 Investigation for ONLY Low &amp; Moderate Data and fill out the table to the left for ONLY Low &amp; Moderate Data","Level 2 Investigation (Low &amp; Moderate ONLY)")))))</f>
        <v>0</v>
      </c>
      <c r="G3" s="124" t="s">
        <v>36</v>
      </c>
      <c r="H3" s="30"/>
    </row>
    <row r="4" spans="2:15" x14ac:dyDescent="0.35">
      <c r="B4" s="134"/>
      <c r="C4" s="136"/>
      <c r="G4" s="124"/>
    </row>
    <row r="5" spans="2:15" ht="15" thickBot="1" x14ac:dyDescent="0.4">
      <c r="B5" s="139"/>
      <c r="C5" s="140"/>
      <c r="G5" s="125"/>
      <c r="H5" s="30"/>
    </row>
    <row r="6" spans="2:15" ht="41" customHeight="1" thickBot="1" x14ac:dyDescent="0.4">
      <c r="B6" s="58" t="s">
        <v>37</v>
      </c>
      <c r="C6" s="31"/>
    </row>
    <row r="7" spans="2:15" x14ac:dyDescent="0.35">
      <c r="B7" s="137" t="s">
        <v>38</v>
      </c>
      <c r="C7" s="138"/>
      <c r="F7" s="64" t="s">
        <v>39</v>
      </c>
      <c r="G7" s="43" t="s">
        <v>40</v>
      </c>
      <c r="H7" s="42" t="s">
        <v>41</v>
      </c>
    </row>
    <row r="8" spans="2:15" ht="14.4" customHeight="1" x14ac:dyDescent="0.35">
      <c r="B8" s="137"/>
      <c r="C8" s="138"/>
      <c r="F8" s="126" t="s">
        <v>42</v>
      </c>
      <c r="G8" s="128" t="s">
        <v>43</v>
      </c>
      <c r="H8" s="113" t="s">
        <v>44</v>
      </c>
    </row>
    <row r="9" spans="2:15" ht="14.4" customHeight="1" x14ac:dyDescent="0.35">
      <c r="B9" s="152" t="s">
        <v>45</v>
      </c>
      <c r="C9" s="153"/>
      <c r="F9" s="126"/>
      <c r="G9" s="129"/>
      <c r="H9" s="114"/>
    </row>
    <row r="10" spans="2:15" x14ac:dyDescent="0.35">
      <c r="B10" s="154"/>
      <c r="C10" s="153"/>
      <c r="F10" s="126"/>
      <c r="G10" s="129"/>
      <c r="H10" s="114"/>
    </row>
    <row r="11" spans="2:15" x14ac:dyDescent="0.35">
      <c r="B11" s="154"/>
      <c r="C11" s="153"/>
      <c r="F11" s="126"/>
      <c r="G11" s="129"/>
      <c r="H11" s="114"/>
    </row>
    <row r="12" spans="2:15" x14ac:dyDescent="0.35">
      <c r="B12" s="154"/>
      <c r="C12" s="153"/>
      <c r="F12" s="126"/>
      <c r="G12" s="129"/>
      <c r="H12" s="114"/>
    </row>
    <row r="13" spans="2:15" x14ac:dyDescent="0.35">
      <c r="B13" s="154"/>
      <c r="C13" s="153"/>
      <c r="F13" s="126"/>
      <c r="G13" s="129"/>
      <c r="H13" s="114"/>
    </row>
    <row r="14" spans="2:15" x14ac:dyDescent="0.35">
      <c r="B14" s="154"/>
      <c r="C14" s="153"/>
      <c r="F14" s="126"/>
      <c r="G14" s="129"/>
      <c r="H14" s="114"/>
    </row>
    <row r="15" spans="2:15" x14ac:dyDescent="0.35">
      <c r="B15" s="154"/>
      <c r="C15" s="153"/>
      <c r="F15" s="126"/>
      <c r="G15" s="129"/>
      <c r="H15" s="114"/>
    </row>
    <row r="16" spans="2:15" ht="14.4" customHeight="1" x14ac:dyDescent="0.35">
      <c r="B16" s="149" t="s">
        <v>46</v>
      </c>
      <c r="C16" s="138"/>
      <c r="F16" s="126"/>
      <c r="G16" s="129"/>
      <c r="H16" s="114"/>
    </row>
    <row r="17" spans="2:8" x14ac:dyDescent="0.35">
      <c r="B17" s="150"/>
      <c r="C17" s="138"/>
      <c r="F17" s="126"/>
      <c r="G17" s="129"/>
      <c r="H17" s="114"/>
    </row>
    <row r="18" spans="2:8" x14ac:dyDescent="0.35">
      <c r="B18" s="150"/>
      <c r="C18" s="138"/>
      <c r="F18" s="126"/>
      <c r="G18" s="129"/>
      <c r="H18" s="114"/>
    </row>
    <row r="19" spans="2:8" x14ac:dyDescent="0.35">
      <c r="B19" s="150"/>
      <c r="C19" s="138"/>
      <c r="F19" s="126"/>
      <c r="G19" s="129"/>
      <c r="H19" s="114"/>
    </row>
    <row r="20" spans="2:8" x14ac:dyDescent="0.35">
      <c r="B20" s="150"/>
      <c r="C20" s="138"/>
      <c r="F20" s="126"/>
      <c r="G20" s="129"/>
      <c r="H20" s="114"/>
    </row>
    <row r="21" spans="2:8" x14ac:dyDescent="0.35">
      <c r="B21" s="150"/>
      <c r="C21" s="138"/>
      <c r="F21" s="126"/>
      <c r="G21" s="129"/>
      <c r="H21" s="114"/>
    </row>
    <row r="22" spans="2:8" x14ac:dyDescent="0.35">
      <c r="B22" s="151"/>
      <c r="C22" s="138"/>
      <c r="F22" s="126"/>
      <c r="G22" s="129"/>
      <c r="H22" s="114"/>
    </row>
    <row r="23" spans="2:8" ht="33" customHeight="1" x14ac:dyDescent="0.35">
      <c r="B23" s="63" t="s">
        <v>47</v>
      </c>
      <c r="C23" s="23"/>
      <c r="F23" s="126"/>
      <c r="G23" s="129"/>
      <c r="H23" s="114"/>
    </row>
    <row r="24" spans="2:8" x14ac:dyDescent="0.35">
      <c r="B24" s="141" t="s">
        <v>48</v>
      </c>
      <c r="C24" s="142"/>
      <c r="F24" s="126"/>
      <c r="G24" s="129"/>
      <c r="H24" s="114"/>
    </row>
    <row r="25" spans="2:8" x14ac:dyDescent="0.35">
      <c r="B25" s="143"/>
      <c r="C25" s="144"/>
      <c r="F25" s="126"/>
      <c r="G25" s="129"/>
      <c r="H25" s="114"/>
    </row>
    <row r="26" spans="2:8" x14ac:dyDescent="0.35">
      <c r="B26" s="143"/>
      <c r="C26" s="144"/>
      <c r="F26" s="126"/>
      <c r="G26" s="129"/>
      <c r="H26" s="114"/>
    </row>
    <row r="27" spans="2:8" ht="15" thickBot="1" x14ac:dyDescent="0.4">
      <c r="B27" s="143"/>
      <c r="C27" s="144"/>
      <c r="F27" s="127"/>
      <c r="G27" s="130"/>
      <c r="H27" s="115"/>
    </row>
    <row r="28" spans="2:8" ht="15" thickBot="1" x14ac:dyDescent="0.4">
      <c r="B28" s="143"/>
      <c r="C28" s="144"/>
      <c r="F28" s="29"/>
    </row>
    <row r="29" spans="2:8" ht="15" customHeight="1" x14ac:dyDescent="0.35">
      <c r="B29" s="143"/>
      <c r="C29" s="144"/>
      <c r="F29" s="120" t="s">
        <v>147</v>
      </c>
      <c r="G29" s="116"/>
      <c r="H29" s="117"/>
    </row>
    <row r="30" spans="2:8" ht="15" thickBot="1" x14ac:dyDescent="0.4">
      <c r="B30" s="145"/>
      <c r="C30" s="146"/>
      <c r="F30" s="121"/>
      <c r="G30" s="118"/>
      <c r="H30" s="119"/>
    </row>
    <row r="31" spans="2:8" ht="15" thickBot="1" x14ac:dyDescent="0.4"/>
    <row r="32" spans="2:8" ht="44" customHeight="1" thickBot="1" x14ac:dyDescent="0.4">
      <c r="B32" s="147" t="b">
        <f>IF(C7="No","We do now have any concerns about any relevant Human Rights Risk in the destination country for the people the information is about. Please Continue to Q4.",IF(AND(C7="Yes",C16="No"),"We have concerns that there ARE Human Rights Risks in the destination country, but by making the transfer we are not SIGNIFICANTLY increasing the risk of a Human Rights Breach. Please Continue to Q4.",IF(AND(C7="Yes",C16="Yes",C23="All of Them"),"We have concerns that the transfer is SIGNIFICANTLY increasing the risk of a Human RIghts Breach in the destination country, and this applies to ALL categories. Please Continue to Q4, UNLESS you carried out a L3 (ii) Investigation, then skip to Q5.",IF(AND(C7="Yes",C16="Yes",C23="Only Some"),"We have concerns that the transfer is SIGNIFICANTLY increasing the risk of a Human RIghts Breach in the destination country, but this only applies to SOME categories. Please Continue to Q4, UNLESS you carried out a L3 (ii) Investigation, then skip to Q5."))))</f>
        <v>0</v>
      </c>
      <c r="C32" s="148"/>
    </row>
  </sheetData>
  <mergeCells count="18">
    <mergeCell ref="B24:C30"/>
    <mergeCell ref="B32:C32"/>
    <mergeCell ref="C16:C22"/>
    <mergeCell ref="B16:B22"/>
    <mergeCell ref="B9:C15"/>
    <mergeCell ref="B2:C2"/>
    <mergeCell ref="B3:B4"/>
    <mergeCell ref="C3:C4"/>
    <mergeCell ref="B7:B8"/>
    <mergeCell ref="C7:C8"/>
    <mergeCell ref="B5:C5"/>
    <mergeCell ref="H8:H27"/>
    <mergeCell ref="G29:H30"/>
    <mergeCell ref="F29:F30"/>
    <mergeCell ref="G2:H2"/>
    <mergeCell ref="G3:G5"/>
    <mergeCell ref="F8:F27"/>
    <mergeCell ref="G8:G27"/>
  </mergeCells>
  <conditionalFormatting sqref="B32:C32">
    <cfRule type="cellIs" dxfId="30" priority="1" operator="equal">
      <formula>"We have concerns that the transfer is SIGNIFICANTLY increasing the risk of a Human RIghts Breach in the destination country, but this only applies to SOME categories. Please Continue to Q4, UNLESS you carried out a L3 (ii) Investigation, then skip to Q5."</formula>
    </cfRule>
    <cfRule type="cellIs" dxfId="29" priority="2" operator="equal">
      <formula>"We have concerns that the transfer is SIGNIFICANTLY increasing the risk of a Human RIghts Breach in the destination country, and this applies to ALL categories. Please Continue to Q4, UNLESS you carried out a L3 (ii) Investigation, then skip to Q5."</formula>
    </cfRule>
    <cfRule type="cellIs" dxfId="28" priority="3" operator="equal">
      <formula>"We have concerns that there ARE Human Rights Risks in the destination country, but by making the transfer we are not SIGNIFICANTLY increasing the risk of a Human Rights Breach. Please Continue to Q4."</formula>
    </cfRule>
    <cfRule type="cellIs" dxfId="27" priority="4" operator="equal">
      <formula>"We do now have any concerns about any relevant Human Rights Risk in the destination country for the people the information is about. Please Continue to Q4."</formula>
    </cfRule>
  </conditionalFormatting>
  <conditionalFormatting sqref="C3:C4">
    <cfRule type="cellIs" dxfId="26" priority="5" operator="equal">
      <formula>"Level 3 Investigation"</formula>
    </cfRule>
    <cfRule type="cellIs" dxfId="25" priority="6" operator="equal">
      <formula>"Level 2 Investigation (Low &amp; Moderate ONLY)"</formula>
    </cfRule>
    <cfRule type="cellIs" dxfId="24" priority="7" operator="equal">
      <formula>"Level 2 Investigation"</formula>
    </cfRule>
    <cfRule type="cellIs" dxfId="23" priority="8" operator="equal">
      <formula>"Level 1 Investigation"</formula>
    </cfRule>
    <cfRule type="cellIs" dxfId="22" priority="9" operator="equal">
      <formula>"No Investigation Needed"</formula>
    </cfRule>
  </conditionalFormatting>
  <conditionalFormatting sqref="G2">
    <cfRule type="cellIs" dxfId="21" priority="19" operator="equal">
      <formula xml:space="preserve"> "No Investigation Needed! You can proceed with the Restricted Transfer."</formula>
    </cfRule>
  </conditionalFormatting>
  <conditionalFormatting sqref="G2:H2">
    <cfRule type="cellIs" dxfId="20" priority="10" operator="equal">
      <formula>"Level 3 Investigation Needed - Please see the table below for what this should include."</formula>
    </cfRule>
    <cfRule type="cellIs" dxfId="19" priority="11" operator="equal">
      <formula>"Level 2 Investigation Needed (UNLESS you are dealing with a High Volume of Data, in which case please carry out a Level 3 Investigation) - Please see the table below for what this should include."</formula>
    </cfRule>
    <cfRule type="cellIs" dxfId="18" priority="12" operator="equal">
      <formula>"Level 2 Investigation Needed - Please see the table below for what this should include."</formula>
    </cfRule>
    <cfRule type="cellIs" dxfId="17" priority="13" operator="equal">
      <formula xml:space="preserve"> "Level 1 Investigation Needed - Please see the table below for what this should include."</formula>
    </cfRule>
  </conditionalFormatting>
  <conditionalFormatting sqref="G29:H30">
    <cfRule type="cellIs" dxfId="16" priority="14" operator="equal">
      <formula>"Level 3(ii) Investigation - Carry out a Level 2 Investigation for ONLY Low &amp; Moderate Data and fill out the table to the left for ONLY Low &amp; Moderate Data"</formula>
    </cfRule>
    <cfRule type="cellIs" dxfId="15" priority="15" operator="equal">
      <formula>"Level 3 (i) Investigation"</formula>
    </cfRule>
    <cfRule type="cellIs" dxfId="14" priority="16" operator="equal">
      <formula>"Level 2 Investigation"</formula>
    </cfRule>
    <cfRule type="cellIs" dxfId="13" priority="17" operator="equal">
      <formula>"Level 1 Investigation"</formula>
    </cfRule>
    <cfRule type="cellIs" dxfId="12" priority="18" operator="equal">
      <formula>"No Investigation Needed"</formula>
    </cfRule>
  </conditionalFormatting>
  <dataValidations count="3">
    <dataValidation type="list" allowBlank="1" showInputMessage="1" showErrorMessage="1" sqref="G29" xr:uid="{F17381E2-93E7-4130-87E1-A0AF577830B8}">
      <formula1>"No Investigation Needed, Level 1 Investigation, Level 2 Investigation, Level 3 (i) Investigation, Level 3(ii) Investigation - Carry out a Level 2 Investigation for ONLY Low &amp; Moderate Data and fill out the table to the left for ONLY Low &amp; Moderate Data"</formula1>
    </dataValidation>
    <dataValidation type="list" allowBlank="1" showInputMessage="1" showErrorMessage="1" sqref="C7:C8 C16:C22" xr:uid="{CDC0F10F-E255-4FD4-8A8F-89A0E5C83A57}">
      <formula1>"Yes, No"</formula1>
    </dataValidation>
    <dataValidation type="list" allowBlank="1" showInputMessage="1" showErrorMessage="1" sqref="C23" xr:uid="{C63FCBA3-E64A-4FAE-9D87-9FED22EA8475}">
      <formula1>"All of Them, Only Some"</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AFAD7-9969-4CB7-B85F-323E4A0BC504}">
  <sheetPr codeName="Sheet4">
    <tabColor rgb="FF00B0F0"/>
  </sheetPr>
  <dimension ref="B1:E16"/>
  <sheetViews>
    <sheetView workbookViewId="0">
      <selection activeCell="B10" sqref="B10:D11"/>
    </sheetView>
  </sheetViews>
  <sheetFormatPr defaultRowHeight="14.5" x14ac:dyDescent="0.35"/>
  <cols>
    <col min="2" max="2" width="40.90625" customWidth="1"/>
    <col min="3" max="3" width="26.453125" customWidth="1"/>
    <col min="4" max="4" width="26.6328125" customWidth="1"/>
  </cols>
  <sheetData>
    <row r="1" spans="2:5" ht="15" thickBot="1" x14ac:dyDescent="0.4"/>
    <row r="2" spans="2:5" x14ac:dyDescent="0.35">
      <c r="B2" s="155" t="s">
        <v>49</v>
      </c>
      <c r="C2" s="156"/>
      <c r="D2" s="157"/>
    </row>
    <row r="3" spans="2:5" x14ac:dyDescent="0.35">
      <c r="B3" s="66" t="s">
        <v>50</v>
      </c>
      <c r="C3" s="67" t="s">
        <v>51</v>
      </c>
      <c r="D3" s="68" t="s">
        <v>52</v>
      </c>
    </row>
    <row r="4" spans="2:5" ht="39.5" x14ac:dyDescent="0.35">
      <c r="B4" s="69" t="s">
        <v>53</v>
      </c>
      <c r="C4" s="35"/>
      <c r="D4" s="32"/>
    </row>
    <row r="5" spans="2:5" ht="65.5" x14ac:dyDescent="0.35">
      <c r="B5" s="69" t="s">
        <v>54</v>
      </c>
      <c r="C5" s="35"/>
      <c r="D5" s="32"/>
    </row>
    <row r="6" spans="2:5" ht="153" x14ac:dyDescent="0.35">
      <c r="B6" s="69" t="s">
        <v>55</v>
      </c>
      <c r="C6" s="35"/>
      <c r="D6" s="32"/>
    </row>
    <row r="7" spans="2:5" ht="74" x14ac:dyDescent="0.35">
      <c r="B7" s="69" t="s">
        <v>56</v>
      </c>
      <c r="C7" s="35"/>
      <c r="D7" s="32"/>
    </row>
    <row r="8" spans="2:5" ht="66" thickBot="1" x14ac:dyDescent="0.4">
      <c r="B8" s="70" t="s">
        <v>57</v>
      </c>
      <c r="C8" s="36"/>
      <c r="D8" s="33"/>
    </row>
    <row r="9" spans="2:5" ht="15" thickBot="1" x14ac:dyDescent="0.4"/>
    <row r="10" spans="2:5" x14ac:dyDescent="0.35">
      <c r="B10" s="158" t="b">
        <f>IF(C4="Yes - Please see the Decision below.", "We are only sending information that poses a Low or Moderate Harm Risk. As a result, there's a low chance that the transfer mechanism will need to be enforced.", IF(AND(C4="No - Please continue to the Next Question.",C5="No Concerns - Please see the Decision below."),"We do not have any concerns about respect for the rule of law, independence of the Courts and Judges, and the time it takes for cases to be heard in the destination country.",IF(AND(C4="No - Please continue to the Next Question.",C5="Yes/Not Sure - Please Add Notes and continue to the Next Question.",C7="Yes - Please see the Decision below."), "There is a HIGH likelihood that the importer would accept the decision of a UK Court or UK Arbitration Award.",IF(AND(C4="No - Please continue to the Next Question.",C5="Yes/Not Sure - Please Add Notes and continue to the Next Question.",C7="No - Please Add Notes and continue to the Next Question.",C8="Yes - Please Add Notes and see the Decision below."), "It is very unlikley we or the people the information is about would have to bring a claim in the destination country to enforce the Article 46 Transfer Mechnism.",IF(AND(C4="No - Please continue to the Next Question.",C5="Yes/Not Sure - Please Add Notes and continue to the Next Question.",C7="No - Please Add Notes and continue to the Next Question.",C8="No - Please see the Decision below."),"We have concerns that both we and the people the information is about may not be able to enforce the Article 46 Transfer Mechanism against the importer in the UK or in the destination country.")))))</f>
        <v>0</v>
      </c>
      <c r="C10" s="159"/>
      <c r="D10" s="160"/>
    </row>
    <row r="11" spans="2:5" ht="15" thickBot="1" x14ac:dyDescent="0.4">
      <c r="B11" s="161"/>
      <c r="C11" s="162"/>
      <c r="D11" s="163"/>
    </row>
    <row r="13" spans="2:5" ht="15" thickBot="1" x14ac:dyDescent="0.4"/>
    <row r="14" spans="2:5" ht="29" customHeight="1" thickBot="1" x14ac:dyDescent="0.4">
      <c r="B14" s="164" t="b">
        <f>IF('Question 3'!G29="Level 3(ii) Investigation - Carry out a Level 2 Investigation for ONLY Low &amp; Moderate Data and fill out the table to the left for ONLY Low &amp; Moderate Data","ALL High Risk Data is both Human Risk Data and Enforceability Risk Data.",IF(B10="We have concerns that both we and the people the information is about may not be able to enforce the Article 46 Transfer Mechanism against the importer in the UK or in the destination country.","All High Risk Data is Enforceability Risk Data.",IF(OR('Question 2'!D58="High - Please Continue to Q3.",'Question 2'!D58="Moderate - Please Continue to Q3.",'Question 2'!D58="Low - Everything's Good! You can proceed with the Restricted Transfer."),IF(AND(OR('Question 3'!B32="We do now have any concerns about any relevant Human Rights Risk in the destination country for the people the information is about. Please Continue to Q4.",B10="We are only sending information that poses a Low or Moderate Harm Risk. As a result, there's a low chance that the transfer mechanism will need to be enforced.","We do not have any concerns about respect for the rule of law, independence of the Courts and Judges, and the time it takes for cases to be heard in the destination country.","There is a HIGH likelihood that the importer would accept the decision of a UK Court or UK Arbitration Award.","It is very unlikley we or the people the information is about would have to bring a claim in the destination country to enforce the Article 46 Transfer Mechnism.")),"We have not identified any Human Rights Risk Data or Enforceability Risk Data. You may proceed with the transfer.",IF(AND(OR('Question 3'!B32="We have concerns that there ARE Human Rights Risks in the destination country, but by making the transfer we are not SIGNIFICANTLY increasing the risk of a Human Rights Breach. Please Continue to Q4.",B10="We are only sending information that poses a Low or Moderate Harm Risk. As a result, there's a low chance that the transfer mechanism will need to be enforced.","We do not have any concerns about respect for the rule of law, independence of the Courts and Judges, and the time it takes for cases to be heard in the destination country.","There is a HIGH likelihood that the importer would accept the decision of a UK Court or UK Arbitration Award.","It is very unlikley we or the people the information is about would have to bring a claim in the destination country to enforce the Article 46 Transfer Mechnism.")),"We have not identified any Human Rights Risk Data or Enforceability Risk Data. You may proceed with the transfer.",IF('Question 3'!B32="We have concerns that the transfer is SIGNIFICANTLY increasing the risk of a Human RIghts Breach in the destination country, and this applies to ALL categories. Please Continue to Q4, UNLESS you carried out a L3 (ii) Investigation, then skip to Q5.","All categories of Data are Human Rights Risk Data.",IF('Question 3'!B32="We have concerns that the transfer is SIGNIFICANTLY increasing the risk of a Human RIghts Breach in the destination country, but this only applies to SOME categories. Please Continue to Q4, UNLESS you carried out a L3 (ii) Investigation, then skip to Q5.","The following categories of Data are Human Rights Risk Data: (Please list them below)")))))))</f>
        <v>0</v>
      </c>
      <c r="C14" s="165"/>
      <c r="D14" s="165"/>
      <c r="E14" s="166"/>
    </row>
    <row r="15" spans="2:5" ht="15" thickBot="1" x14ac:dyDescent="0.4">
      <c r="B15" s="41"/>
    </row>
    <row r="16" spans="2:5" ht="15" thickBot="1" x14ac:dyDescent="0.4">
      <c r="B16" s="167" t="s">
        <v>58</v>
      </c>
      <c r="C16" s="168"/>
      <c r="D16" s="168"/>
      <c r="E16" s="169"/>
    </row>
  </sheetData>
  <mergeCells count="4">
    <mergeCell ref="B2:D2"/>
    <mergeCell ref="B10:D11"/>
    <mergeCell ref="B14:E14"/>
    <mergeCell ref="B16:E16"/>
  </mergeCells>
  <conditionalFormatting sqref="B14">
    <cfRule type="cellIs" dxfId="11" priority="1" operator="equal">
      <formula>"All High Risk Data is Enforceability Risk Data."</formula>
    </cfRule>
    <cfRule type="cellIs" dxfId="10" priority="2" operator="equal">
      <formula>"The following categories of Data are Human Rights Risk Data: (Please list them below)"</formula>
    </cfRule>
    <cfRule type="cellIs" dxfId="9" priority="3" operator="equal">
      <formula>"All categories of Data are Human Rights Risk Data."</formula>
    </cfRule>
    <cfRule type="cellIs" dxfId="8" priority="4" operator="equal">
      <formula>"ALL High Risk Data is both Human Risk Data and Enforceability Risk Data."</formula>
    </cfRule>
    <cfRule type="cellIs" dxfId="7" priority="5" operator="equal">
      <formula>"We have not identified any Human Rights Risk Data or Enforceability Risk Data. You may proceed with the transfer."</formula>
    </cfRule>
  </conditionalFormatting>
  <conditionalFormatting sqref="B10:D11">
    <cfRule type="cellIs" dxfId="6" priority="6" operator="equal">
      <formula>"We have concerns that both we and the people the information is about may not be able to enforce the Article 46 Transfer Mechanism against the importer in the UK or in the destination country."</formula>
    </cfRule>
    <cfRule type="cellIs" dxfId="5" priority="7" operator="equal">
      <formula>"It is very unlikley we or the people the information is about would have to bring a claim in the destination country to enforce the Article 46 Transfer Mechnism."</formula>
    </cfRule>
    <cfRule type="cellIs" dxfId="4" priority="8" operator="equal">
      <formula>"There is a HIGH likelihood that the importer would accept the decision of a UK Court or UK Arbitration Award."</formula>
    </cfRule>
    <cfRule type="cellIs" dxfId="3" priority="9" operator="equal">
      <formula>"We do not have any concerns about respect for the rule of law, independence of the Courts and Judges, and the time it takes for cases to be heard in the destination country."</formula>
    </cfRule>
    <cfRule type="cellIs" dxfId="2" priority="10" operator="equal">
      <formula>"We are only sending information that poses a Low or Moderate Harm Risk. As a result, there's a low chance that the transfer mechanism will need to be enforced."</formula>
    </cfRule>
  </conditionalFormatting>
  <dataValidations count="4">
    <dataValidation type="list" allowBlank="1" showInputMessage="1" showErrorMessage="1" sqref="C4" xr:uid="{151ACACA-1AC6-4DC1-B8DA-CA3793C9C8C8}">
      <formula1>"Yes - Please see the Decision below., No - Please continue to the Next Question."</formula1>
    </dataValidation>
    <dataValidation type="list" allowBlank="1" showInputMessage="1" showErrorMessage="1" sqref="C5" xr:uid="{B6AC945E-5E5A-4444-B590-C2C47B29213D}">
      <formula1>"Yes/Not Sure - Please Add Notes and continue to the Next Question., No Concerns - Please see the Decision below."</formula1>
    </dataValidation>
    <dataValidation type="list" allowBlank="1" showInputMessage="1" showErrorMessage="1" sqref="C7" xr:uid="{28F4F700-058F-4149-9909-BBE2416726D3}">
      <formula1>"Yes - Please see the Decision below., No - Please Add Notes and continue to the Next Question."</formula1>
    </dataValidation>
    <dataValidation type="list" allowBlank="1" showInputMessage="1" showErrorMessage="1" sqref="C8" xr:uid="{98234D3B-D570-42A3-B2BA-1C607C722ACD}">
      <formula1>"Yes - Please Add Notes and see the Decision below., No - Please see the Decision below."</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2</xdr:col>
                    <xdr:colOff>565150</xdr:colOff>
                    <xdr:row>5</xdr:row>
                    <xdr:rowOff>571500</xdr:rowOff>
                  </from>
                  <to>
                    <xdr:col>2</xdr:col>
                    <xdr:colOff>787400</xdr:colOff>
                    <xdr:row>5</xdr:row>
                    <xdr:rowOff>793750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2</xdr:col>
                    <xdr:colOff>565150</xdr:colOff>
                    <xdr:row>5</xdr:row>
                    <xdr:rowOff>787400</xdr:rowOff>
                  </from>
                  <to>
                    <xdr:col>2</xdr:col>
                    <xdr:colOff>787400</xdr:colOff>
                    <xdr:row>5</xdr:row>
                    <xdr:rowOff>1016000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2</xdr:col>
                    <xdr:colOff>565150</xdr:colOff>
                    <xdr:row>5</xdr:row>
                    <xdr:rowOff>1212850</xdr:rowOff>
                  </from>
                  <to>
                    <xdr:col>2</xdr:col>
                    <xdr:colOff>787400</xdr:colOff>
                    <xdr:row>5</xdr:row>
                    <xdr:rowOff>1435100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2</xdr:col>
                    <xdr:colOff>565150</xdr:colOff>
                    <xdr:row>5</xdr:row>
                    <xdr:rowOff>996950</xdr:rowOff>
                  </from>
                  <to>
                    <xdr:col>2</xdr:col>
                    <xdr:colOff>787400</xdr:colOff>
                    <xdr:row>5</xdr:row>
                    <xdr:rowOff>1219200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2</xdr:col>
                    <xdr:colOff>1250950</xdr:colOff>
                    <xdr:row>5</xdr:row>
                    <xdr:rowOff>571500</xdr:rowOff>
                  </from>
                  <to>
                    <xdr:col>2</xdr:col>
                    <xdr:colOff>1473200</xdr:colOff>
                    <xdr:row>5</xdr:row>
                    <xdr:rowOff>793750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2</xdr:col>
                    <xdr:colOff>1250950</xdr:colOff>
                    <xdr:row>5</xdr:row>
                    <xdr:rowOff>787400</xdr:rowOff>
                  </from>
                  <to>
                    <xdr:col>2</xdr:col>
                    <xdr:colOff>1473200</xdr:colOff>
                    <xdr:row>5</xdr:row>
                    <xdr:rowOff>1016000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2</xdr:col>
                    <xdr:colOff>1250950</xdr:colOff>
                    <xdr:row>5</xdr:row>
                    <xdr:rowOff>1212850</xdr:rowOff>
                  </from>
                  <to>
                    <xdr:col>2</xdr:col>
                    <xdr:colOff>1473200</xdr:colOff>
                    <xdr:row>5</xdr:row>
                    <xdr:rowOff>1435100</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2</xdr:col>
                    <xdr:colOff>1250950</xdr:colOff>
                    <xdr:row>5</xdr:row>
                    <xdr:rowOff>996950</xdr:rowOff>
                  </from>
                  <to>
                    <xdr:col>2</xdr:col>
                    <xdr:colOff>1473200</xdr:colOff>
                    <xdr:row>5</xdr:row>
                    <xdr:rowOff>1219200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5C1B8-9545-4669-9258-2B4BDC263959}">
  <sheetPr codeName="Sheet5">
    <tabColor rgb="FF002060"/>
  </sheetPr>
  <dimension ref="B1:F13"/>
  <sheetViews>
    <sheetView topLeftCell="A7" zoomScaleNormal="100" workbookViewId="0">
      <selection activeCell="B12" sqref="B12:F13"/>
    </sheetView>
  </sheetViews>
  <sheetFormatPr defaultRowHeight="14.5" x14ac:dyDescent="0.35"/>
  <cols>
    <col min="2" max="2" width="26.453125" customWidth="1"/>
    <col min="3" max="5" width="26.6328125" customWidth="1"/>
    <col min="6" max="6" width="26.54296875" customWidth="1"/>
  </cols>
  <sheetData>
    <row r="1" spans="2:6" ht="15" thickBot="1" x14ac:dyDescent="0.4"/>
    <row r="2" spans="2:6" ht="58" x14ac:dyDescent="0.35">
      <c r="B2" s="71" t="s">
        <v>59</v>
      </c>
      <c r="C2" s="72" t="s">
        <v>60</v>
      </c>
      <c r="D2" s="72" t="s">
        <v>61</v>
      </c>
      <c r="E2" s="72" t="s">
        <v>62</v>
      </c>
      <c r="F2" s="73" t="s">
        <v>63</v>
      </c>
    </row>
    <row r="3" spans="2:6" ht="52" x14ac:dyDescent="0.35">
      <c r="B3" s="74" t="s">
        <v>64</v>
      </c>
      <c r="C3" s="35"/>
      <c r="D3" s="34"/>
      <c r="E3" s="37" t="s">
        <v>65</v>
      </c>
      <c r="F3" s="38"/>
    </row>
    <row r="4" spans="2:6" ht="104" x14ac:dyDescent="0.35">
      <c r="B4" s="74" t="s">
        <v>66</v>
      </c>
      <c r="C4" s="35"/>
      <c r="D4" s="34"/>
      <c r="E4" s="35"/>
      <c r="F4" s="38"/>
    </row>
    <row r="5" spans="2:6" ht="91" x14ac:dyDescent="0.35">
      <c r="B5" s="74" t="s">
        <v>67</v>
      </c>
      <c r="C5" s="35"/>
      <c r="D5" s="34"/>
      <c r="E5" s="35"/>
      <c r="F5" s="38"/>
    </row>
    <row r="6" spans="2:6" ht="52" x14ac:dyDescent="0.35">
      <c r="B6" s="74" t="s">
        <v>68</v>
      </c>
      <c r="C6" s="35"/>
      <c r="D6" s="34"/>
      <c r="E6" s="35"/>
      <c r="F6" s="38"/>
    </row>
    <row r="7" spans="2:6" ht="91" x14ac:dyDescent="0.35">
      <c r="B7" s="74" t="s">
        <v>69</v>
      </c>
      <c r="C7" s="35"/>
      <c r="D7" s="34"/>
      <c r="E7" s="35"/>
      <c r="F7" s="38"/>
    </row>
    <row r="8" spans="2:6" ht="107" x14ac:dyDescent="0.35">
      <c r="B8" s="74" t="s">
        <v>70</v>
      </c>
      <c r="C8" s="35"/>
      <c r="D8" s="34"/>
      <c r="E8" s="35"/>
      <c r="F8" s="38"/>
    </row>
    <row r="9" spans="2:6" ht="65" x14ac:dyDescent="0.35">
      <c r="B9" s="74" t="s">
        <v>71</v>
      </c>
      <c r="C9" s="35"/>
      <c r="D9" s="34"/>
      <c r="E9" s="35"/>
      <c r="F9" s="38"/>
    </row>
    <row r="10" spans="2:6" ht="78.5" thickBot="1" x14ac:dyDescent="0.4">
      <c r="B10" s="75" t="s">
        <v>72</v>
      </c>
      <c r="C10" s="36"/>
      <c r="D10" s="39"/>
      <c r="E10" s="36"/>
      <c r="F10" s="40"/>
    </row>
    <row r="11" spans="2:6" ht="15" thickBot="1" x14ac:dyDescent="0.4"/>
    <row r="12" spans="2:6" x14ac:dyDescent="0.35">
      <c r="B12" s="158" t="b" cm="1">
        <f t="array" ref="B12">IF(AND(C3:C10="No"), "You may NOT proceed with the transfer relying on the Article 46 Transfer Mechanism. If you are concerned about if you have reached the right conclusion or not, seek professional Data Protection advice to review.", IF(OR(C3:C10="Yes"), "You may proceed with the transfer."))</f>
        <v>0</v>
      </c>
      <c r="C12" s="159"/>
      <c r="D12" s="159"/>
      <c r="E12" s="159"/>
      <c r="F12" s="160"/>
    </row>
    <row r="13" spans="2:6" ht="15" thickBot="1" x14ac:dyDescent="0.4">
      <c r="B13" s="161"/>
      <c r="C13" s="162"/>
      <c r="D13" s="162"/>
      <c r="E13" s="162"/>
      <c r="F13" s="163"/>
    </row>
  </sheetData>
  <mergeCells count="1">
    <mergeCell ref="B12:F13"/>
  </mergeCells>
  <conditionalFormatting sqref="B12:F13">
    <cfRule type="cellIs" dxfId="1" priority="1" operator="equal">
      <formula>"You may proceed with the transfer."</formula>
    </cfRule>
    <cfRule type="cellIs" dxfId="0" priority="2" operator="equal">
      <formula>"You may NOT proceed with the transfer relying on the Article 46 Transfer Mechanism. If you are concerned about if you have reached the right conclusion or not, seek professional Data Protection advice to review."</formula>
    </cfRule>
  </conditionalFormatting>
  <dataValidations count="1">
    <dataValidation type="list" allowBlank="1" showInputMessage="1" showErrorMessage="1" sqref="C3:C10 E4:E10" xr:uid="{F2EBF2E9-2F14-4728-8544-EDB1BD297EE3}">
      <formula1>"Yes, No"</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554CE-A6EC-4955-8371-1603F2D01FA0}">
  <sheetPr>
    <tabColor rgb="FF7030A0"/>
  </sheetPr>
  <dimension ref="B9:J26"/>
  <sheetViews>
    <sheetView topLeftCell="A4" workbookViewId="0">
      <selection activeCell="O16" sqref="O16"/>
    </sheetView>
  </sheetViews>
  <sheetFormatPr defaultRowHeight="14.5" x14ac:dyDescent="0.35"/>
  <cols>
    <col min="1" max="1" width="15.90625" customWidth="1"/>
    <col min="2" max="2" width="2.90625" customWidth="1"/>
    <col min="8" max="8" width="12.36328125" customWidth="1"/>
    <col min="9" max="9" width="3" customWidth="1"/>
  </cols>
  <sheetData>
    <row r="9" spans="2:10" ht="15" thickBot="1" x14ac:dyDescent="0.4"/>
    <row r="10" spans="2:10" ht="15" thickBot="1" x14ac:dyDescent="0.4">
      <c r="B10" s="86"/>
      <c r="C10" s="87"/>
      <c r="D10" s="87"/>
      <c r="E10" s="87"/>
      <c r="F10" s="87"/>
      <c r="G10" s="87"/>
      <c r="H10" s="87"/>
      <c r="I10" s="88"/>
      <c r="J10" s="89"/>
    </row>
    <row r="11" spans="2:10" x14ac:dyDescent="0.35">
      <c r="B11" s="90"/>
      <c r="C11" s="170" t="s">
        <v>73</v>
      </c>
      <c r="D11" s="171"/>
      <c r="E11" s="171"/>
      <c r="F11" s="171"/>
      <c r="G11" s="171"/>
      <c r="H11" s="172"/>
      <c r="I11" s="91"/>
      <c r="J11" s="89"/>
    </row>
    <row r="12" spans="2:10" ht="18" customHeight="1" thickBot="1" x14ac:dyDescent="0.4">
      <c r="B12" s="90"/>
      <c r="C12" s="173"/>
      <c r="D12" s="174"/>
      <c r="E12" s="174"/>
      <c r="F12" s="174"/>
      <c r="G12" s="174"/>
      <c r="H12" s="175"/>
      <c r="I12" s="91"/>
      <c r="J12" s="89"/>
    </row>
    <row r="13" spans="2:10" ht="22.5" x14ac:dyDescent="0.35">
      <c r="B13" s="90"/>
      <c r="C13" s="182" t="s">
        <v>74</v>
      </c>
      <c r="D13" s="183"/>
      <c r="E13" s="183"/>
      <c r="F13" s="183"/>
      <c r="G13" s="183"/>
      <c r="H13" s="184"/>
      <c r="I13" s="91"/>
      <c r="J13" s="92"/>
    </row>
    <row r="14" spans="2:10" ht="22.5" x14ac:dyDescent="0.35">
      <c r="B14" s="90"/>
      <c r="C14" s="176" t="s">
        <v>75</v>
      </c>
      <c r="D14" s="177"/>
      <c r="E14" s="177"/>
      <c r="F14" s="177"/>
      <c r="G14" s="177"/>
      <c r="H14" s="178"/>
      <c r="I14" s="91"/>
      <c r="J14" s="92"/>
    </row>
    <row r="15" spans="2:10" ht="22.5" x14ac:dyDescent="0.35">
      <c r="B15" s="90"/>
      <c r="C15" s="176" t="s">
        <v>76</v>
      </c>
      <c r="D15" s="177"/>
      <c r="E15" s="177"/>
      <c r="F15" s="177"/>
      <c r="G15" s="177"/>
      <c r="H15" s="178"/>
      <c r="I15" s="93"/>
      <c r="J15" s="92"/>
    </row>
    <row r="16" spans="2:10" ht="22.5" x14ac:dyDescent="0.35">
      <c r="B16" s="90"/>
      <c r="C16" s="176" t="s">
        <v>77</v>
      </c>
      <c r="D16" s="177"/>
      <c r="E16" s="177"/>
      <c r="F16" s="177"/>
      <c r="G16" s="177"/>
      <c r="H16" s="178"/>
      <c r="I16" s="93"/>
      <c r="J16" s="92"/>
    </row>
    <row r="17" spans="2:10" ht="22.5" x14ac:dyDescent="0.35">
      <c r="B17" s="90"/>
      <c r="C17" s="176" t="s">
        <v>78</v>
      </c>
      <c r="D17" s="177"/>
      <c r="E17" s="177"/>
      <c r="F17" s="177"/>
      <c r="G17" s="177"/>
      <c r="H17" s="178"/>
      <c r="I17" s="91"/>
      <c r="J17" s="92"/>
    </row>
    <row r="18" spans="2:10" ht="22.5" x14ac:dyDescent="0.35">
      <c r="B18" s="90"/>
      <c r="C18" s="176" t="s">
        <v>79</v>
      </c>
      <c r="D18" s="177"/>
      <c r="E18" s="177"/>
      <c r="F18" s="177"/>
      <c r="G18" s="177"/>
      <c r="H18" s="178"/>
      <c r="I18" s="91"/>
      <c r="J18" s="92"/>
    </row>
    <row r="19" spans="2:10" ht="22.5" x14ac:dyDescent="0.35">
      <c r="B19" s="90"/>
      <c r="C19" s="176" t="s">
        <v>80</v>
      </c>
      <c r="D19" s="177"/>
      <c r="E19" s="177"/>
      <c r="F19" s="177"/>
      <c r="G19" s="177"/>
      <c r="H19" s="178"/>
      <c r="I19" s="91"/>
      <c r="J19" s="92"/>
    </row>
    <row r="20" spans="2:10" ht="22.5" x14ac:dyDescent="0.35">
      <c r="B20" s="90"/>
      <c r="C20" s="176" t="s">
        <v>81</v>
      </c>
      <c r="D20" s="177"/>
      <c r="E20" s="177"/>
      <c r="F20" s="177"/>
      <c r="G20" s="177"/>
      <c r="H20" s="178"/>
      <c r="I20" s="91"/>
      <c r="J20" s="92"/>
    </row>
    <row r="21" spans="2:10" ht="22.5" x14ac:dyDescent="0.35">
      <c r="B21" s="90"/>
      <c r="C21" s="176" t="s">
        <v>82</v>
      </c>
      <c r="D21" s="177"/>
      <c r="E21" s="177"/>
      <c r="F21" s="177"/>
      <c r="G21" s="177"/>
      <c r="H21" s="178"/>
      <c r="I21" s="91"/>
      <c r="J21" s="92"/>
    </row>
    <row r="22" spans="2:10" ht="22.5" x14ac:dyDescent="0.35">
      <c r="B22" s="90"/>
      <c r="C22" s="176" t="s">
        <v>83</v>
      </c>
      <c r="D22" s="177"/>
      <c r="E22" s="177"/>
      <c r="F22" s="177"/>
      <c r="G22" s="177"/>
      <c r="H22" s="178"/>
      <c r="I22" s="91"/>
      <c r="J22" s="92"/>
    </row>
    <row r="23" spans="2:10" ht="22.5" x14ac:dyDescent="0.35">
      <c r="B23" s="90"/>
      <c r="C23" s="176" t="s">
        <v>84</v>
      </c>
      <c r="D23" s="177"/>
      <c r="E23" s="177"/>
      <c r="F23" s="177"/>
      <c r="G23" s="177"/>
      <c r="H23" s="178"/>
      <c r="I23" s="91"/>
      <c r="J23" s="92"/>
    </row>
    <row r="24" spans="2:10" ht="22.5" x14ac:dyDescent="0.35">
      <c r="B24" s="90"/>
      <c r="C24" s="176" t="s">
        <v>85</v>
      </c>
      <c r="D24" s="177"/>
      <c r="E24" s="177"/>
      <c r="F24" s="177"/>
      <c r="G24" s="177"/>
      <c r="H24" s="178"/>
      <c r="I24" s="91"/>
      <c r="J24" s="92"/>
    </row>
    <row r="25" spans="2:10" ht="23" thickBot="1" x14ac:dyDescent="0.4">
      <c r="B25" s="90"/>
      <c r="C25" s="179" t="s">
        <v>86</v>
      </c>
      <c r="D25" s="180"/>
      <c r="E25" s="180"/>
      <c r="F25" s="180"/>
      <c r="G25" s="180"/>
      <c r="H25" s="181"/>
      <c r="I25" s="91"/>
      <c r="J25" s="92"/>
    </row>
    <row r="26" spans="2:10" ht="15" thickBot="1" x14ac:dyDescent="0.4">
      <c r="B26" s="94"/>
      <c r="C26" s="95"/>
      <c r="D26" s="95"/>
      <c r="E26" s="95"/>
      <c r="F26" s="95"/>
      <c r="G26" s="95"/>
      <c r="H26" s="95"/>
      <c r="I26" s="96"/>
      <c r="J26" s="89"/>
    </row>
  </sheetData>
  <mergeCells count="14">
    <mergeCell ref="C11:H12"/>
    <mergeCell ref="C22:H22"/>
    <mergeCell ref="C23:H23"/>
    <mergeCell ref="C24:H24"/>
    <mergeCell ref="C25:H25"/>
    <mergeCell ref="C13:H13"/>
    <mergeCell ref="C14:H14"/>
    <mergeCell ref="C15:H15"/>
    <mergeCell ref="C17:H17"/>
    <mergeCell ref="C18:H18"/>
    <mergeCell ref="C19:H19"/>
    <mergeCell ref="C20:H20"/>
    <mergeCell ref="C21:H21"/>
    <mergeCell ref="C16:H1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ADEC7-CAA3-40EB-8FAA-72CA901B8ADB}">
  <sheetPr>
    <tabColor theme="1" tint="0.499984740745262"/>
  </sheetPr>
  <dimension ref="B2:C58"/>
  <sheetViews>
    <sheetView workbookViewId="0">
      <selection activeCell="H21" sqref="H21"/>
    </sheetView>
  </sheetViews>
  <sheetFormatPr defaultRowHeight="14.5" x14ac:dyDescent="0.35"/>
  <cols>
    <col min="2" max="2" width="28.54296875" style="12" customWidth="1"/>
    <col min="3" max="3" width="17.90625" customWidth="1"/>
  </cols>
  <sheetData>
    <row r="2" spans="2:3" ht="15" thickBot="1" x14ac:dyDescent="0.4"/>
    <row r="3" spans="2:3" ht="15" thickBot="1" x14ac:dyDescent="0.4">
      <c r="B3" s="13"/>
    </row>
    <row r="4" spans="2:3" ht="15.5" thickTop="1" thickBot="1" x14ac:dyDescent="0.4">
      <c r="B4" s="10" t="s">
        <v>91</v>
      </c>
      <c r="C4" s="6" t="s">
        <v>87</v>
      </c>
    </row>
    <row r="5" spans="2:3" ht="15" thickBot="1" x14ac:dyDescent="0.4">
      <c r="B5" s="11" t="s">
        <v>92</v>
      </c>
      <c r="C5" s="7" t="s">
        <v>87</v>
      </c>
    </row>
    <row r="6" spans="2:3" ht="15" thickBot="1" x14ac:dyDescent="0.4">
      <c r="B6" s="11" t="s">
        <v>93</v>
      </c>
      <c r="C6" s="7" t="s">
        <v>87</v>
      </c>
    </row>
    <row r="7" spans="2:3" ht="15" thickBot="1" x14ac:dyDescent="0.4">
      <c r="B7" s="11" t="s">
        <v>94</v>
      </c>
      <c r="C7" s="8" t="s">
        <v>88</v>
      </c>
    </row>
    <row r="8" spans="2:3" ht="15" thickBot="1" x14ac:dyDescent="0.4">
      <c r="B8" s="11" t="s">
        <v>97</v>
      </c>
      <c r="C8" s="8" t="s">
        <v>88</v>
      </c>
    </row>
    <row r="9" spans="2:3" ht="41" thickBot="1" x14ac:dyDescent="0.4">
      <c r="B9" s="11" t="s">
        <v>98</v>
      </c>
      <c r="C9" s="9" t="s">
        <v>89</v>
      </c>
    </row>
    <row r="10" spans="2:3" ht="15" thickBot="1" x14ac:dyDescent="0.4">
      <c r="B10" s="11" t="s">
        <v>113</v>
      </c>
      <c r="C10" s="8" t="s">
        <v>88</v>
      </c>
    </row>
    <row r="11" spans="2:3" ht="54.5" thickBot="1" x14ac:dyDescent="0.4">
      <c r="B11" s="11" t="s">
        <v>114</v>
      </c>
      <c r="C11" s="8" t="s">
        <v>88</v>
      </c>
    </row>
    <row r="12" spans="2:3" ht="15" thickBot="1" x14ac:dyDescent="0.4">
      <c r="B12" s="11" t="s">
        <v>115</v>
      </c>
      <c r="C12" s="8" t="s">
        <v>88</v>
      </c>
    </row>
    <row r="13" spans="2:3" ht="15" thickBot="1" x14ac:dyDescent="0.4">
      <c r="B13" s="11" t="s">
        <v>116</v>
      </c>
      <c r="C13" s="8" t="s">
        <v>88</v>
      </c>
    </row>
    <row r="14" spans="2:3" ht="27.5" thickBot="1" x14ac:dyDescent="0.4">
      <c r="B14" s="11" t="s">
        <v>117</v>
      </c>
      <c r="C14" s="7" t="s">
        <v>87</v>
      </c>
    </row>
    <row r="15" spans="2:3" ht="41" thickBot="1" x14ac:dyDescent="0.4">
      <c r="B15" s="11" t="s">
        <v>118</v>
      </c>
      <c r="C15" s="8" t="s">
        <v>88</v>
      </c>
    </row>
    <row r="16" spans="2:3" ht="15" thickBot="1" x14ac:dyDescent="0.4">
      <c r="B16" s="11" t="s">
        <v>119</v>
      </c>
      <c r="C16" s="8" t="s">
        <v>88</v>
      </c>
    </row>
    <row r="17" spans="2:3" ht="27.5" thickBot="1" x14ac:dyDescent="0.4">
      <c r="B17" s="11" t="s">
        <v>120</v>
      </c>
      <c r="C17" s="9" t="s">
        <v>89</v>
      </c>
    </row>
    <row r="18" spans="2:3" ht="15" thickBot="1" x14ac:dyDescent="0.4">
      <c r="B18" s="11" t="s">
        <v>140</v>
      </c>
      <c r="C18" s="9" t="s">
        <v>89</v>
      </c>
    </row>
    <row r="19" spans="2:3" ht="27.5" thickBot="1" x14ac:dyDescent="0.4">
      <c r="B19" s="11" t="s">
        <v>141</v>
      </c>
      <c r="C19" s="9" t="s">
        <v>89</v>
      </c>
    </row>
    <row r="20" spans="2:3" ht="15" thickBot="1" x14ac:dyDescent="0.4">
      <c r="B20" s="11" t="s">
        <v>142</v>
      </c>
      <c r="C20" s="7" t="s">
        <v>87</v>
      </c>
    </row>
    <row r="21" spans="2:3" ht="15" thickBot="1" x14ac:dyDescent="0.4">
      <c r="B21" s="11" t="s">
        <v>143</v>
      </c>
      <c r="C21" s="7" t="s">
        <v>87</v>
      </c>
    </row>
    <row r="22" spans="2:3" ht="15" thickBot="1" x14ac:dyDescent="0.4">
      <c r="B22" s="11" t="s">
        <v>144</v>
      </c>
      <c r="C22" s="7" t="s">
        <v>87</v>
      </c>
    </row>
    <row r="23" spans="2:3" ht="15" thickBot="1" x14ac:dyDescent="0.4">
      <c r="B23" s="11" t="s">
        <v>139</v>
      </c>
      <c r="C23" s="7" t="s">
        <v>87</v>
      </c>
    </row>
    <row r="24" spans="2:3" ht="15" thickBot="1" x14ac:dyDescent="0.4">
      <c r="B24" s="11" t="s">
        <v>138</v>
      </c>
      <c r="C24" s="8" t="s">
        <v>88</v>
      </c>
    </row>
    <row r="25" spans="2:3" ht="27.5" thickBot="1" x14ac:dyDescent="0.4">
      <c r="B25" s="11" t="s">
        <v>137</v>
      </c>
      <c r="C25" s="7" t="s">
        <v>87</v>
      </c>
    </row>
    <row r="26" spans="2:3" ht="15" thickBot="1" x14ac:dyDescent="0.4">
      <c r="B26" s="11" t="s">
        <v>136</v>
      </c>
      <c r="C26" s="8" t="s">
        <v>88</v>
      </c>
    </row>
    <row r="27" spans="2:3" ht="27.5" thickBot="1" x14ac:dyDescent="0.4">
      <c r="B27" s="11" t="s">
        <v>135</v>
      </c>
      <c r="C27" s="8" t="s">
        <v>88</v>
      </c>
    </row>
    <row r="28" spans="2:3" ht="15" thickBot="1" x14ac:dyDescent="0.4">
      <c r="B28" s="11" t="s">
        <v>134</v>
      </c>
      <c r="C28" s="8" t="s">
        <v>88</v>
      </c>
    </row>
    <row r="29" spans="2:3" ht="27.5" thickBot="1" x14ac:dyDescent="0.4">
      <c r="B29" s="11" t="s">
        <v>133</v>
      </c>
      <c r="C29" s="8" t="s">
        <v>88</v>
      </c>
    </row>
    <row r="30" spans="2:3" ht="54.5" thickBot="1" x14ac:dyDescent="0.4">
      <c r="B30" s="11" t="s">
        <v>132</v>
      </c>
      <c r="C30" s="8" t="s">
        <v>90</v>
      </c>
    </row>
    <row r="31" spans="2:3" ht="27.5" thickBot="1" x14ac:dyDescent="0.4">
      <c r="B31" s="11" t="s">
        <v>131</v>
      </c>
      <c r="C31" s="7" t="s">
        <v>87</v>
      </c>
    </row>
    <row r="32" spans="2:3" ht="15" thickBot="1" x14ac:dyDescent="0.4">
      <c r="B32" s="11" t="s">
        <v>130</v>
      </c>
      <c r="C32" s="7" t="s">
        <v>87</v>
      </c>
    </row>
    <row r="33" spans="2:3" ht="15" thickBot="1" x14ac:dyDescent="0.4">
      <c r="B33" s="11" t="s">
        <v>129</v>
      </c>
      <c r="C33" s="8" t="s">
        <v>88</v>
      </c>
    </row>
    <row r="34" spans="2:3" ht="15" thickBot="1" x14ac:dyDescent="0.4">
      <c r="B34" s="11" t="s">
        <v>128</v>
      </c>
      <c r="C34" s="7" t="s">
        <v>87</v>
      </c>
    </row>
    <row r="35" spans="2:3" ht="15" thickBot="1" x14ac:dyDescent="0.4">
      <c r="B35" s="11" t="s">
        <v>127</v>
      </c>
      <c r="C35" s="8" t="s">
        <v>88</v>
      </c>
    </row>
    <row r="36" spans="2:3" ht="15" thickBot="1" x14ac:dyDescent="0.4">
      <c r="B36" s="11" t="s">
        <v>126</v>
      </c>
      <c r="C36" s="9" t="s">
        <v>89</v>
      </c>
    </row>
    <row r="37" spans="2:3" ht="15" thickBot="1" x14ac:dyDescent="0.4">
      <c r="B37" s="11" t="s">
        <v>125</v>
      </c>
      <c r="C37" s="7" t="s">
        <v>87</v>
      </c>
    </row>
    <row r="38" spans="2:3" ht="15" thickBot="1" x14ac:dyDescent="0.4">
      <c r="B38" s="11" t="s">
        <v>124</v>
      </c>
      <c r="C38" s="7" t="s">
        <v>87</v>
      </c>
    </row>
    <row r="39" spans="2:3" ht="27.5" thickBot="1" x14ac:dyDescent="0.4">
      <c r="B39" s="11" t="s">
        <v>123</v>
      </c>
      <c r="C39" s="8" t="s">
        <v>88</v>
      </c>
    </row>
    <row r="40" spans="2:3" ht="15" thickBot="1" x14ac:dyDescent="0.4">
      <c r="B40" s="11" t="s">
        <v>122</v>
      </c>
      <c r="C40" s="9" t="s">
        <v>89</v>
      </c>
    </row>
    <row r="41" spans="2:3" ht="15" thickBot="1" x14ac:dyDescent="0.4">
      <c r="B41" s="11" t="s">
        <v>121</v>
      </c>
      <c r="C41" s="9" t="s">
        <v>89</v>
      </c>
    </row>
    <row r="42" spans="2:3" ht="15" thickBot="1" x14ac:dyDescent="0.4">
      <c r="B42" s="11" t="s">
        <v>112</v>
      </c>
      <c r="C42" s="9" t="s">
        <v>89</v>
      </c>
    </row>
    <row r="43" spans="2:3" ht="15" thickBot="1" x14ac:dyDescent="0.4">
      <c r="B43" s="11" t="s">
        <v>111</v>
      </c>
      <c r="C43" s="9" t="s">
        <v>89</v>
      </c>
    </row>
    <row r="44" spans="2:3" ht="27.5" thickBot="1" x14ac:dyDescent="0.4">
      <c r="B44" s="11" t="s">
        <v>110</v>
      </c>
      <c r="C44" s="9" t="s">
        <v>89</v>
      </c>
    </row>
    <row r="45" spans="2:3" ht="15" thickBot="1" x14ac:dyDescent="0.4">
      <c r="B45" s="11" t="s">
        <v>109</v>
      </c>
      <c r="C45" s="9" t="s">
        <v>89</v>
      </c>
    </row>
    <row r="46" spans="2:3" ht="15" thickBot="1" x14ac:dyDescent="0.4">
      <c r="B46" s="11" t="s">
        <v>108</v>
      </c>
      <c r="C46" s="9" t="s">
        <v>89</v>
      </c>
    </row>
    <row r="47" spans="2:3" ht="15" thickBot="1" x14ac:dyDescent="0.4">
      <c r="B47" s="11" t="s">
        <v>107</v>
      </c>
      <c r="C47" s="9" t="s">
        <v>89</v>
      </c>
    </row>
    <row r="48" spans="2:3" ht="15" thickBot="1" x14ac:dyDescent="0.4">
      <c r="B48" s="11" t="s">
        <v>101</v>
      </c>
      <c r="C48" s="9" t="s">
        <v>89</v>
      </c>
    </row>
    <row r="49" spans="2:3" ht="15" thickBot="1" x14ac:dyDescent="0.4">
      <c r="B49" s="11" t="s">
        <v>106</v>
      </c>
      <c r="C49" s="9" t="s">
        <v>89</v>
      </c>
    </row>
    <row r="50" spans="2:3" ht="15" thickBot="1" x14ac:dyDescent="0.4">
      <c r="B50" s="11" t="s">
        <v>105</v>
      </c>
      <c r="C50" s="7" t="s">
        <v>87</v>
      </c>
    </row>
    <row r="51" spans="2:3" ht="15" thickBot="1" x14ac:dyDescent="0.4">
      <c r="B51" s="11" t="s">
        <v>104</v>
      </c>
      <c r="C51" s="7" t="s">
        <v>87</v>
      </c>
    </row>
    <row r="52" spans="2:3" ht="15" thickBot="1" x14ac:dyDescent="0.4">
      <c r="B52" s="11" t="s">
        <v>103</v>
      </c>
      <c r="C52" s="7" t="s">
        <v>87</v>
      </c>
    </row>
    <row r="53" spans="2:3" ht="15" thickBot="1" x14ac:dyDescent="0.4">
      <c r="B53" s="11" t="s">
        <v>102</v>
      </c>
      <c r="C53" s="7" t="s">
        <v>87</v>
      </c>
    </row>
    <row r="54" spans="2:3" ht="15" thickBot="1" x14ac:dyDescent="0.4">
      <c r="B54" s="11" t="s">
        <v>101</v>
      </c>
      <c r="C54" s="7" t="s">
        <v>87</v>
      </c>
    </row>
    <row r="55" spans="2:3" ht="27.5" thickBot="1" x14ac:dyDescent="0.4">
      <c r="B55" s="11" t="s">
        <v>100</v>
      </c>
      <c r="C55" s="8" t="s">
        <v>88</v>
      </c>
    </row>
    <row r="56" spans="2:3" ht="27.5" thickBot="1" x14ac:dyDescent="0.4">
      <c r="B56" s="11" t="s">
        <v>99</v>
      </c>
      <c r="C56" s="8" t="s">
        <v>88</v>
      </c>
    </row>
    <row r="57" spans="2:3" ht="15" thickBot="1" x14ac:dyDescent="0.4">
      <c r="B57" s="11" t="s">
        <v>96</v>
      </c>
      <c r="C57" s="8" t="s">
        <v>88</v>
      </c>
    </row>
    <row r="58" spans="2:3" ht="27.5" thickBot="1" x14ac:dyDescent="0.4">
      <c r="B58" s="14" t="s">
        <v>95</v>
      </c>
      <c r="C58" s="8" t="s">
        <v>88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0C5299605795F449545F2A176F96DCF" ma:contentTypeVersion="14" ma:contentTypeDescription="Create a new document." ma:contentTypeScope="" ma:versionID="15558424e0912ddeae0af7ca0d428a73">
  <xsd:schema xmlns:xsd="http://www.w3.org/2001/XMLSchema" xmlns:xs="http://www.w3.org/2001/XMLSchema" xmlns:p="http://schemas.microsoft.com/office/2006/metadata/properties" xmlns:ns2="491632a5-8dff-4f50-85c2-b6ca30b7b5df" xmlns:ns3="74f4e930-9504-4f6f-a3ae-c6ae65ac48e5" xmlns:ns4="c56e2502-f799-40d6-956b-d842ea2e2b7d" targetNamespace="http://schemas.microsoft.com/office/2006/metadata/properties" ma:root="true" ma:fieldsID="6f5291b4281541d2a1e15204dbd7d097" ns2:_="" ns3:_="" ns4:_="">
    <xsd:import namespace="491632a5-8dff-4f50-85c2-b6ca30b7b5df"/>
    <xsd:import namespace="74f4e930-9504-4f6f-a3ae-c6ae65ac48e5"/>
    <xsd:import namespace="c56e2502-f799-40d6-956b-d842ea2e2b7d"/>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1632a5-8dff-4f50-85c2-b6ca30b7b5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b5c3d42c-3ee3-4ddc-b216-6e5171dc4a5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f4e930-9504-4f6f-a3ae-c6ae65ac48e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8000783c-0200-47d3-bd24-ce328fba50ac}" ma:internalName="TaxCatchAll" ma:showField="CatchAllData" ma:web="74f4e930-9504-4f6f-a3ae-c6ae65ac48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56e2502-f799-40d6-956b-d842ea2e2b7d"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91632a5-8dff-4f50-85c2-b6ca30b7b5df">
      <Terms xmlns="http://schemas.microsoft.com/office/infopath/2007/PartnerControls"/>
    </lcf76f155ced4ddcb4097134ff3c332f>
    <TaxCatchAll xmlns="74f4e930-9504-4f6f-a3ae-c6ae65ac48e5" xsi:nil="true"/>
  </documentManagement>
</p:properties>
</file>

<file path=customXml/itemProps1.xml><?xml version="1.0" encoding="utf-8"?>
<ds:datastoreItem xmlns:ds="http://schemas.openxmlformats.org/officeDocument/2006/customXml" ds:itemID="{670A1591-07F0-4839-9B5F-97BED7DCBC89}">
  <ds:schemaRefs>
    <ds:schemaRef ds:uri="http://schemas.microsoft.com/sharepoint/v3/contenttype/forms"/>
  </ds:schemaRefs>
</ds:datastoreItem>
</file>

<file path=customXml/itemProps2.xml><?xml version="1.0" encoding="utf-8"?>
<ds:datastoreItem xmlns:ds="http://schemas.openxmlformats.org/officeDocument/2006/customXml" ds:itemID="{52383A3F-DB92-4EA8-8EAC-18F44E332F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1632a5-8dff-4f50-85c2-b6ca30b7b5df"/>
    <ds:schemaRef ds:uri="74f4e930-9504-4f6f-a3ae-c6ae65ac48e5"/>
    <ds:schemaRef ds:uri="c56e2502-f799-40d6-956b-d842ea2e2b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E8551E-1D5D-433C-9884-B85734F02254}">
  <ds:schemaRefs>
    <ds:schemaRef ds:uri="http://schemas.microsoft.com/office/2006/metadata/properties"/>
    <ds:schemaRef ds:uri="http://schemas.microsoft.com/office/infopath/2007/PartnerControls"/>
    <ds:schemaRef ds:uri="491632a5-8dff-4f50-85c2-b6ca30b7b5df"/>
    <ds:schemaRef ds:uri="74f4e930-9504-4f6f-a3ae-c6ae65ac48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Introduction</vt:lpstr>
      <vt:lpstr>Question 1</vt:lpstr>
      <vt:lpstr>Question 2</vt:lpstr>
      <vt:lpstr>Question 3</vt:lpstr>
      <vt:lpstr>Question 4</vt:lpstr>
      <vt:lpstr>Question 5</vt:lpstr>
      <vt:lpstr>Adequacy Countries</vt:lpstr>
      <vt:lpstr>Appendix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Nathan Slater</dc:creator>
  <cp:keywords/>
  <dc:description/>
  <cp:lastModifiedBy>Cristina Vannini-Goodchild</cp:lastModifiedBy>
  <cp:revision/>
  <dcterms:created xsi:type="dcterms:W3CDTF">2022-12-12T13:27:20Z</dcterms:created>
  <dcterms:modified xsi:type="dcterms:W3CDTF">2023-05-26T10:55:21Z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0x010100A0C5299605795F449545F2A176F96DCF</vt:lpwstr>
  </property>
  <property fmtid="{D5CDD505-2E9C-101B-9397-08002B2CF9AE}" pid="3" name="MediaServiceImageTags">
    <vt:lpwstr/>
  </property>
</Properties>
</file>